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rAnalizeTipLab" sheetId="1" r:id="rId1"/>
  </sheets>
  <definedNames>
    <definedName name="_xlnm.Print_Titles" localSheetId="0">'NrAnalizeTipLab'!$6:$6</definedName>
  </definedNames>
  <calcPr fullCalcOnLoad="1"/>
</workbook>
</file>

<file path=xl/sharedStrings.xml><?xml version="1.0" encoding="utf-8"?>
<sst xmlns="http://schemas.openxmlformats.org/spreadsheetml/2006/main" count="252" uniqueCount="250">
  <si>
    <t>Casa de asigurari: CAS Maramures</t>
  </si>
  <si>
    <t>Nr. crt</t>
  </si>
  <si>
    <t>Cod investigatie</t>
  </si>
  <si>
    <t>Denumire investigatie</t>
  </si>
  <si>
    <t>Pielografie</t>
  </si>
  <si>
    <t>Ecografie abdomen</t>
  </si>
  <si>
    <t>Ecografie pelvis</t>
  </si>
  <si>
    <t>Ecocardiografie + Doppler</t>
  </si>
  <si>
    <t>Ecocardiografie + Doppler color</t>
  </si>
  <si>
    <t>Ecografie de vase (vene)</t>
  </si>
  <si>
    <t>Ecografie de vase (artere)</t>
  </si>
  <si>
    <t>Ecocardiografie</t>
  </si>
  <si>
    <t>RMN abdominal nativ</t>
  </si>
  <si>
    <t>RMN pelvin nativ</t>
  </si>
  <si>
    <t>Angiocoronarografie CT</t>
  </si>
  <si>
    <t>Uro CT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</si>
  <si>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</si>
  <si>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</si>
  <si>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</si>
  <si>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</si>
  <si>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</si>
  <si>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</si>
  <si>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</si>
  <si>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CT craniu nativ şi cu substanţă de contrast</t>
  </si>
  <si>
    <t>CT regiune gât nativ şi cu substanţă de contrast</t>
  </si>
  <si>
    <t>CT regiune toracică nativ şi cu substanţă de contrast</t>
  </si>
  <si>
    <t>CT ureche internă</t>
  </si>
  <si>
    <t>Angiografie CT membre</t>
  </si>
  <si>
    <t>Angiografie CT craniu</t>
  </si>
  <si>
    <t>Angiografie CT regiune cervicală</t>
  </si>
  <si>
    <t>Angiografie CT abdomen</t>
  </si>
  <si>
    <t>Angiografie CT pelvis</t>
  </si>
  <si>
    <t>RMN cranio-cerebral nativ</t>
  </si>
  <si>
    <t>RMN extremităţi nativ/segment (genunchi, cot, gleznă etc.)</t>
  </si>
  <si>
    <t>RMN umăr nativ</t>
  </si>
  <si>
    <t>RMN abdominal nativ şi cu substanţă de contrast</t>
  </si>
  <si>
    <t>RMN pelvin nativ şi cu substanţă de contrast</t>
  </si>
  <si>
    <t>RMN cord cu substanţă de contrast</t>
  </si>
  <si>
    <t>Uro RMN cu substanţă de contrast</t>
  </si>
  <si>
    <t>Angiografia RMN trunchiuri supraaortice</t>
  </si>
  <si>
    <t>Angiografia RMN artere renale sau aorta</t>
  </si>
  <si>
    <t>Angiografia carotidiană cu substanţă de contrast</t>
  </si>
  <si>
    <t>Ecografie generală (abdomen + pelvis)</t>
  </si>
  <si>
    <t>Ecografie transvaginală</t>
  </si>
  <si>
    <t>Ecografie transfontanelară</t>
  </si>
  <si>
    <t>Ecocardiografie transesofagiană</t>
  </si>
  <si>
    <t>Sialografia, galactografia sinusuri, fistulografie cu substanţă de contrast</t>
  </si>
  <si>
    <t>Ex. radiologic părţi schelet în 2 planuri</t>
  </si>
  <si>
    <t>Ex. radiologic centură scapulară</t>
  </si>
  <si>
    <t>Ex. radiologic torace ansamblu</t>
  </si>
  <si>
    <t>Ex. radiologic vizualizare generală a abdomenului nativ</t>
  </si>
  <si>
    <t>Ex. radiologic tract digestiv superior (inclusiv unghiul duodenojejunal) cu substanţă de contrast</t>
  </si>
  <si>
    <t>R_001</t>
  </si>
  <si>
    <t>Ex. radiologic cranian standard</t>
  </si>
  <si>
    <t>R_002</t>
  </si>
  <si>
    <t>Ex. radiologic cranian în proiecţie sinusuri anterioare ale feţei</t>
  </si>
  <si>
    <t>R_003</t>
  </si>
  <si>
    <t>R_004</t>
  </si>
  <si>
    <t>Radiografie de membre:  membru superior și membru inferior</t>
  </si>
  <si>
    <t>R_005</t>
  </si>
  <si>
    <t>R_010</t>
  </si>
  <si>
    <t>R_011</t>
  </si>
  <si>
    <t>Ex. radiologic torace osos (sau părţi) în mai multe planuri/Ex. radiologic torace şi organe toracice</t>
  </si>
  <si>
    <t>R_012</t>
  </si>
  <si>
    <t>R_013</t>
  </si>
  <si>
    <t>R_014</t>
  </si>
  <si>
    <t>Ex. radiologic tract digestiv până la regiunea ileo-cecală, cu substanţă de contrast</t>
  </si>
  <si>
    <t>R_015</t>
  </si>
  <si>
    <t>Ex. radiologic colon dublu contrast</t>
  </si>
  <si>
    <t>R_016</t>
  </si>
  <si>
    <t>R_017</t>
  </si>
  <si>
    <t>R_018</t>
  </si>
  <si>
    <t>R_019</t>
  </si>
  <si>
    <t>R_020</t>
  </si>
  <si>
    <t>Ex. radiologic retrograd de uretră sau vezică urinară cu substanţă de contrast</t>
  </si>
  <si>
    <t>R_021</t>
  </si>
  <si>
    <t>R_022</t>
  </si>
  <si>
    <t>R_023</t>
  </si>
  <si>
    <t>R_024</t>
  </si>
  <si>
    <t>R_025</t>
  </si>
  <si>
    <t>Mamografie în 2 planuri/pentru un sân</t>
  </si>
  <si>
    <t>R_026</t>
  </si>
  <si>
    <t>R_027</t>
  </si>
  <si>
    <t>Osteodensitometrie segmentară</t>
  </si>
  <si>
    <t>R_028</t>
  </si>
  <si>
    <t>R_029</t>
  </si>
  <si>
    <t>R_030</t>
  </si>
  <si>
    <t>R_031</t>
  </si>
  <si>
    <t>R_032</t>
  </si>
  <si>
    <t>R_033</t>
  </si>
  <si>
    <t>R_034</t>
  </si>
  <si>
    <t>Ecografie ganglionara</t>
  </si>
  <si>
    <t>R_035</t>
  </si>
  <si>
    <t>R_036</t>
  </si>
  <si>
    <t>Ecografie de organ/articulaţie/părţi moi</t>
  </si>
  <si>
    <t>R_037</t>
  </si>
  <si>
    <t>Ecografie obstetricală anomalii trimestrul II</t>
  </si>
  <si>
    <t>R_038</t>
  </si>
  <si>
    <t>Ecografie obstetricală anomalii trimestrul I cu TN</t>
  </si>
  <si>
    <t>R_039</t>
  </si>
  <si>
    <t>Senologie imagistică – ecografie</t>
  </si>
  <si>
    <t>R_040</t>
  </si>
  <si>
    <t>R_041</t>
  </si>
  <si>
    <t>R_042</t>
  </si>
  <si>
    <t>R_043</t>
  </si>
  <si>
    <t>R_044</t>
  </si>
  <si>
    <t>CT craniu nativ</t>
  </si>
  <si>
    <t>R_044_1</t>
  </si>
  <si>
    <t>CT buco-maxilo-facial nativ</t>
  </si>
  <si>
    <t>R_045</t>
  </si>
  <si>
    <t>CT regiune gât nativ</t>
  </si>
  <si>
    <t>R_046</t>
  </si>
  <si>
    <t>CT regiune toracică nativ</t>
  </si>
  <si>
    <t>R_047</t>
  </si>
  <si>
    <t>CT abdomen nativ</t>
  </si>
  <si>
    <t>R_048</t>
  </si>
  <si>
    <t>CT pelvis nativ</t>
  </si>
  <si>
    <t>R_049</t>
  </si>
  <si>
    <t>CT coloană vertebrală nativ/segment</t>
  </si>
  <si>
    <t>R_050</t>
  </si>
  <si>
    <t>CT membre nativ/membru</t>
  </si>
  <si>
    <t>R_051</t>
  </si>
  <si>
    <t>R_051_1</t>
  </si>
  <si>
    <t>CT buco-maxilo-facial nativ si cu substanta de contrast</t>
  </si>
  <si>
    <t>R_052</t>
  </si>
  <si>
    <t>R_053</t>
  </si>
  <si>
    <t>R_054</t>
  </si>
  <si>
    <t>CT abdomen nativ şi cu substanţă de contrast administrata intravenos</t>
  </si>
  <si>
    <t>R_055</t>
  </si>
  <si>
    <t>CT pelvis nativ şi cu substanţă de contrast  administrata intravenos</t>
  </si>
  <si>
    <t>R_056</t>
  </si>
  <si>
    <t>CT coloană vertebrală nativ şi cu substanţă de contrast administrata intravenos/segment</t>
  </si>
  <si>
    <t>R_057</t>
  </si>
  <si>
    <t>CT membre nativ şi cu substanţă de contrast  administrata intravenos/membru</t>
  </si>
  <si>
    <t>R_058</t>
  </si>
  <si>
    <t>R_059</t>
  </si>
  <si>
    <t>R_060</t>
  </si>
  <si>
    <t>R_061</t>
  </si>
  <si>
    <t>R_062</t>
  </si>
  <si>
    <t>R_063</t>
  </si>
  <si>
    <t>Angiografie CT torace</t>
  </si>
  <si>
    <t>R_064</t>
  </si>
  <si>
    <t>R_065</t>
  </si>
  <si>
    <t>R_066</t>
  </si>
  <si>
    <t>R_067</t>
  </si>
  <si>
    <t>R_068</t>
  </si>
  <si>
    <t>RMN torace nativ</t>
  </si>
  <si>
    <t>R_069</t>
  </si>
  <si>
    <t>RMN regiune cervicala nativ</t>
  </si>
  <si>
    <t>R_070</t>
  </si>
  <si>
    <t>RMN regiuni coloana vertebrală (cervicală, toracică, lombosacrata) nativ</t>
  </si>
  <si>
    <t>R_071</t>
  </si>
  <si>
    <t>R_072</t>
  </si>
  <si>
    <t>R_073</t>
  </si>
  <si>
    <t>R_074</t>
  </si>
  <si>
    <t>R_075</t>
  </si>
  <si>
    <t>RMN umăr nativ şi cu substanta de contrast</t>
  </si>
  <si>
    <t>R_076</t>
  </si>
  <si>
    <t>RMN torace nativ si cu substanta de contrast</t>
  </si>
  <si>
    <t>R_077</t>
  </si>
  <si>
    <t>RMN regiune cervicala nativ si cu substanta de contrast</t>
  </si>
  <si>
    <t>R_078</t>
  </si>
  <si>
    <t>RMN cranio-cerebral nativ şi cu  substanta de contrast</t>
  </si>
  <si>
    <t>R_079</t>
  </si>
  <si>
    <t>RMN regiuni coloana vertebrală (cervicală, toracală,lombosacrata) nativ şi cu substanţă de contrast</t>
  </si>
  <si>
    <t>R_080</t>
  </si>
  <si>
    <t>R_081</t>
  </si>
  <si>
    <t>R_082</t>
  </si>
  <si>
    <t>RMN extrem. nativ/seg. (genunchi, cot, gleznă etc.) cu substanţă de contrast</t>
  </si>
  <si>
    <t>R_083</t>
  </si>
  <si>
    <t>RMN cord nativ</t>
  </si>
  <si>
    <t>R_084</t>
  </si>
  <si>
    <t>R_085</t>
  </si>
  <si>
    <t>R_086</t>
  </si>
  <si>
    <t>R_087</t>
  </si>
  <si>
    <t>R_088</t>
  </si>
  <si>
    <t>Angiografie RMN/segment (craniu, abdomen, pelvis, membre etc.)</t>
  </si>
  <si>
    <t>R_089</t>
  </si>
  <si>
    <t>R_102</t>
  </si>
  <si>
    <t>Scintigrafia renala</t>
  </si>
  <si>
    <t>R_103</t>
  </si>
  <si>
    <t>Scintigrafia cerebrala (scintigrafie SPECT perfuzie cerebrala -30/90min de la inj)</t>
  </si>
  <si>
    <t>R_104</t>
  </si>
  <si>
    <t>Studiu radioizotopic de perfuzie miocardica la efort (scintigrafie spect perfuzie miocardica efort)</t>
  </si>
  <si>
    <t>R_105</t>
  </si>
  <si>
    <t>Studiu radioizotopic de perfuzie miocardica in repaus (scintigrafie spect perfuzie miocardica repaus</t>
  </si>
  <si>
    <t>R_106</t>
  </si>
  <si>
    <t>Studiu radioizotopic de perfuzie pulmonara/scintigrafie perfuzie pulmonara</t>
  </si>
  <si>
    <t>R_107</t>
  </si>
  <si>
    <t>R_108</t>
  </si>
  <si>
    <t>Scintigrafia osoasa completa</t>
  </si>
  <si>
    <t>R_109</t>
  </si>
  <si>
    <t>Scintigrafia hepatobiliara</t>
  </si>
  <si>
    <t>R_110</t>
  </si>
  <si>
    <t>Scintigrafia tiroidiana</t>
  </si>
  <si>
    <t>R_111</t>
  </si>
  <si>
    <t>Scintigrafia paratiroidiana</t>
  </si>
  <si>
    <t>TOTAL</t>
  </si>
  <si>
    <t>Numar investigatii contractate si decontate in anul 2012</t>
  </si>
  <si>
    <t>Numar investigatii contractate si decontate in anul 2013</t>
  </si>
  <si>
    <t>Propunere 2014</t>
  </si>
  <si>
    <t>Numar de analize pentru centre imagistice</t>
  </si>
  <si>
    <t>R_90</t>
  </si>
  <si>
    <t>R_91</t>
  </si>
  <si>
    <t>R_92</t>
  </si>
  <si>
    <t>R_93</t>
  </si>
  <si>
    <t>R_94</t>
  </si>
  <si>
    <t>R_95</t>
  </si>
  <si>
    <t>R_96</t>
  </si>
  <si>
    <t>R_97</t>
  </si>
  <si>
    <t>R_98</t>
  </si>
  <si>
    <t>R_99</t>
  </si>
  <si>
    <t>R_100</t>
  </si>
  <si>
    <t>R_101</t>
  </si>
  <si>
    <t>EKG</t>
  </si>
  <si>
    <t>Holter TA</t>
  </si>
  <si>
    <t>Spirometrie</t>
  </si>
  <si>
    <t>Spirograma</t>
  </si>
  <si>
    <t>Peak-flowmetrie</t>
  </si>
  <si>
    <t>Electroencefalografia</t>
  </si>
  <si>
    <t>Testul de efort pt evaluarea functiei respiratorii</t>
  </si>
  <si>
    <t>Bronhospirometrie</t>
  </si>
  <si>
    <t>Teste de provocare inhalatorii</t>
  </si>
  <si>
    <t>Electromiografie  EMG</t>
  </si>
  <si>
    <t>Spirometrie de efort</t>
  </si>
  <si>
    <t>Inregistrare ECG continua ambulatorie, holter</t>
  </si>
  <si>
    <t>Numar investigatii contractate si decontate in anul 2014</t>
  </si>
  <si>
    <t>EX. Radiologic articulatii sacro iliace</t>
  </si>
  <si>
    <t>Ex. radiologic părţi coloană vertebrala/segment</t>
  </si>
  <si>
    <t xml:space="preserve">CT mastoida </t>
  </si>
  <si>
    <t>CT sinusuri</t>
  </si>
  <si>
    <t>CT hipofiza cu substanta de contrast</t>
  </si>
  <si>
    <t>RMN sinusuri</t>
  </si>
  <si>
    <t>RMN gat nativ</t>
  </si>
  <si>
    <t>RMN hipofiza cu substanta de contrast</t>
  </si>
  <si>
    <t>RMN abdominal cu substanta de contrast si colangio RMN</t>
  </si>
  <si>
    <t>Colangio RMN</t>
  </si>
  <si>
    <t>Scintigrafia osoasa localizata</t>
  </si>
  <si>
    <t>R_5</t>
  </si>
  <si>
    <t>R_7</t>
  </si>
  <si>
    <t>R-50</t>
  </si>
  <si>
    <t>R_51</t>
  </si>
  <si>
    <t>R_53</t>
  </si>
  <si>
    <t>R_71</t>
  </si>
  <si>
    <t>R_73</t>
  </si>
  <si>
    <t>R_89</t>
  </si>
  <si>
    <t>Propunere 2015</t>
  </si>
  <si>
    <t>Presedinte</t>
  </si>
  <si>
    <t xml:space="preserve">Dr. Dragomir Nora </t>
  </si>
  <si>
    <t>Colegiul Medicilor MM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</si>
</sst>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0.00"/>
    <numFmt numFmtId="181" formatCode="dd/mm/yyyy\ hh\.mm\.ss"/>
  </numFmts>
  <fonts count="24">
    <font>
      <sz val="10"/>
      <name val="Arial"/>
      <family val="0"/>
    </font>
    <font>
      <sz val="10"/>
      <color indexed="8"/>
      <name val="sansserif"/>
      <family val="0"/>
    </font>
    <font>
      <sz val="12"/>
      <color indexed="8"/>
      <name val="Arial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1" fontId="5" fillId="24" borderId="10" xfId="0" applyNumberFormat="1" applyFont="1" applyFill="1" applyBorder="1" applyAlignment="1">
      <alignment horizontal="righ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righ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" fontId="5" fillId="24" borderId="15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1" fontId="4" fillId="24" borderId="15" xfId="0" applyNumberFormat="1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3" fontId="4" fillId="24" borderId="16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0" fontId="4" fillId="24" borderId="14" xfId="0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right" vertical="center" wrapText="1"/>
    </xf>
    <xf numFmtId="1" fontId="5" fillId="24" borderId="15" xfId="0" applyNumberFormat="1" applyFont="1" applyFill="1" applyBorder="1" applyAlignment="1">
      <alignment horizontal="right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3" fontId="4" fillId="24" borderId="16" xfId="0" applyNumberFormat="1" applyFont="1" applyFill="1" applyBorder="1" applyAlignment="1">
      <alignment horizontal="right" vertical="center" wrapText="1"/>
    </xf>
    <xf numFmtId="3" fontId="4" fillId="24" borderId="18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1" fontId="4" fillId="24" borderId="15" xfId="0" applyNumberFormat="1" applyFont="1" applyFill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PageLayoutView="0" workbookViewId="0" topLeftCell="A120">
      <selection activeCell="E129" sqref="E129:E131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3.421875" style="0" customWidth="1"/>
    <col min="4" max="4" width="16.00390625" style="0" customWidth="1"/>
    <col min="5" max="5" width="20.57421875" style="0" customWidth="1"/>
    <col min="6" max="6" width="11.28125" style="0" customWidth="1"/>
    <col min="7" max="7" width="10.421875" style="0" customWidth="1"/>
    <col min="8" max="8" width="9.421875" style="0" customWidth="1"/>
    <col min="9" max="9" width="4.57421875" style="0" hidden="1" customWidth="1"/>
    <col min="10" max="10" width="11.00390625" style="0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0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6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 ht="33.75" customHeight="1">
      <c r="A4" s="40" t="s">
        <v>201</v>
      </c>
      <c r="B4" s="40"/>
      <c r="C4" s="40"/>
      <c r="D4" s="40"/>
      <c r="E4" s="40"/>
      <c r="F4" s="40"/>
      <c r="G4" s="40"/>
      <c r="H4" s="40"/>
      <c r="I4" s="40"/>
    </row>
    <row r="5" spans="1:9" ht="6.75" customHeight="1" thickBot="1">
      <c r="A5" s="1"/>
      <c r="B5" s="1"/>
      <c r="C5" s="1"/>
      <c r="D5" s="1"/>
      <c r="E5" s="1"/>
      <c r="F5" s="1"/>
      <c r="G5" s="1"/>
      <c r="H5" s="1"/>
      <c r="I5" s="1"/>
    </row>
    <row r="6" spans="1:11" ht="87.75" customHeight="1">
      <c r="A6" s="5" t="s">
        <v>1</v>
      </c>
      <c r="B6" s="41" t="s">
        <v>2</v>
      </c>
      <c r="C6" s="41"/>
      <c r="D6" s="41" t="s">
        <v>3</v>
      </c>
      <c r="E6" s="41"/>
      <c r="F6" s="6" t="s">
        <v>198</v>
      </c>
      <c r="G6" s="7" t="s">
        <v>199</v>
      </c>
      <c r="H6" s="37" t="s">
        <v>200</v>
      </c>
      <c r="I6" s="38"/>
      <c r="J6" s="10" t="s">
        <v>226</v>
      </c>
      <c r="K6" s="10" t="s">
        <v>246</v>
      </c>
    </row>
    <row r="7" spans="1:11" ht="22.5" customHeight="1">
      <c r="A7" s="8">
        <v>1</v>
      </c>
      <c r="B7" s="23" t="s">
        <v>52</v>
      </c>
      <c r="C7" s="23"/>
      <c r="D7" s="23" t="s">
        <v>53</v>
      </c>
      <c r="E7" s="23"/>
      <c r="F7" s="3">
        <v>62</v>
      </c>
      <c r="G7" s="4">
        <v>47</v>
      </c>
      <c r="H7" s="24">
        <f>MAX(F7*1.2,G7*1.2)</f>
        <v>74.39999999999999</v>
      </c>
      <c r="I7" s="25"/>
      <c r="J7" s="11">
        <v>77</v>
      </c>
      <c r="K7" s="16">
        <f>IF(J7&gt;0,J7*1.25,H7)</f>
        <v>96.25</v>
      </c>
    </row>
    <row r="8" spans="1:11" ht="22.5" customHeight="1">
      <c r="A8" s="8">
        <f>A7+1</f>
        <v>2</v>
      </c>
      <c r="B8" s="23" t="s">
        <v>54</v>
      </c>
      <c r="C8" s="23"/>
      <c r="D8" s="23" t="s">
        <v>55</v>
      </c>
      <c r="E8" s="23"/>
      <c r="F8" s="3">
        <v>632</v>
      </c>
      <c r="G8" s="4">
        <v>314</v>
      </c>
      <c r="H8" s="24">
        <f aca="true" t="shared" si="0" ref="H8:H70">MAX(F8*1.2,G8*1.2)</f>
        <v>758.4</v>
      </c>
      <c r="I8" s="25"/>
      <c r="J8" s="11">
        <v>401</v>
      </c>
      <c r="K8" s="16">
        <f aca="true" t="shared" si="1" ref="K8:K71">IF(J8&gt;0,J8*1.25,H8)</f>
        <v>501.25</v>
      </c>
    </row>
    <row r="9" spans="1:11" ht="22.5" customHeight="1">
      <c r="A9" s="8">
        <f aca="true" t="shared" si="2" ref="A9:A73">A8+1</f>
        <v>3</v>
      </c>
      <c r="B9" s="23" t="s">
        <v>56</v>
      </c>
      <c r="C9" s="23"/>
      <c r="D9" s="23" t="s">
        <v>47</v>
      </c>
      <c r="E9" s="23"/>
      <c r="F9" s="3">
        <v>1641</v>
      </c>
      <c r="G9" s="4">
        <v>1855</v>
      </c>
      <c r="H9" s="24">
        <f t="shared" si="0"/>
        <v>2226</v>
      </c>
      <c r="I9" s="25"/>
      <c r="J9" s="11">
        <v>1918</v>
      </c>
      <c r="K9" s="16">
        <f t="shared" si="1"/>
        <v>2397.5</v>
      </c>
    </row>
    <row r="10" spans="1:11" ht="22.5" customHeight="1">
      <c r="A10" s="8">
        <f t="shared" si="2"/>
        <v>4</v>
      </c>
      <c r="B10" s="23" t="s">
        <v>57</v>
      </c>
      <c r="C10" s="23"/>
      <c r="D10" s="23" t="s">
        <v>58</v>
      </c>
      <c r="E10" s="23"/>
      <c r="F10" s="3">
        <v>3303</v>
      </c>
      <c r="G10" s="4">
        <v>3787</v>
      </c>
      <c r="H10" s="24">
        <f t="shared" si="0"/>
        <v>4544.4</v>
      </c>
      <c r="I10" s="25"/>
      <c r="J10" s="11">
        <v>3827</v>
      </c>
      <c r="K10" s="16">
        <f t="shared" si="1"/>
        <v>4783.75</v>
      </c>
    </row>
    <row r="11" spans="1:11" ht="22.5" customHeight="1">
      <c r="A11" s="8">
        <f t="shared" si="2"/>
        <v>5</v>
      </c>
      <c r="B11" s="35" t="s">
        <v>238</v>
      </c>
      <c r="C11" s="36"/>
      <c r="D11" s="31" t="s">
        <v>227</v>
      </c>
      <c r="E11" s="32"/>
      <c r="F11" s="3"/>
      <c r="G11" s="4"/>
      <c r="H11" s="2"/>
      <c r="I11" s="9"/>
      <c r="J11" s="11">
        <v>0</v>
      </c>
      <c r="K11" s="16">
        <v>5</v>
      </c>
    </row>
    <row r="12" spans="1:11" ht="22.5" customHeight="1">
      <c r="A12" s="8">
        <f t="shared" si="2"/>
        <v>6</v>
      </c>
      <c r="B12" s="23" t="s">
        <v>59</v>
      </c>
      <c r="C12" s="23"/>
      <c r="D12" s="23" t="s">
        <v>48</v>
      </c>
      <c r="E12" s="23"/>
      <c r="F12" s="3">
        <v>2008</v>
      </c>
      <c r="G12" s="4">
        <v>2127</v>
      </c>
      <c r="H12" s="24">
        <f t="shared" si="0"/>
        <v>2552.4</v>
      </c>
      <c r="I12" s="25"/>
      <c r="J12" s="11">
        <v>1377</v>
      </c>
      <c r="K12" s="16">
        <f t="shared" si="1"/>
        <v>1721.25</v>
      </c>
    </row>
    <row r="13" spans="1:11" s="22" customFormat="1" ht="22.5" customHeight="1">
      <c r="A13" s="20">
        <f t="shared" si="2"/>
        <v>7</v>
      </c>
      <c r="B13" s="30" t="s">
        <v>239</v>
      </c>
      <c r="C13" s="30"/>
      <c r="D13" s="30" t="s">
        <v>228</v>
      </c>
      <c r="E13" s="30"/>
      <c r="F13" s="12">
        <v>4840</v>
      </c>
      <c r="G13" s="13">
        <v>4604</v>
      </c>
      <c r="H13" s="33">
        <v>9711</v>
      </c>
      <c r="I13" s="34"/>
      <c r="J13" s="17">
        <v>5029</v>
      </c>
      <c r="K13" s="21">
        <f t="shared" si="1"/>
        <v>6286.25</v>
      </c>
    </row>
    <row r="14" spans="1:11" ht="22.5" customHeight="1">
      <c r="A14" s="8">
        <f t="shared" si="2"/>
        <v>8</v>
      </c>
      <c r="B14" s="23" t="s">
        <v>60</v>
      </c>
      <c r="C14" s="23"/>
      <c r="D14" s="23" t="s">
        <v>49</v>
      </c>
      <c r="E14" s="23"/>
      <c r="F14" s="3">
        <v>2214</v>
      </c>
      <c r="G14" s="4">
        <v>2692</v>
      </c>
      <c r="H14" s="24">
        <f t="shared" si="0"/>
        <v>3230.4</v>
      </c>
      <c r="I14" s="25"/>
      <c r="J14" s="11">
        <v>2717</v>
      </c>
      <c r="K14" s="16">
        <f t="shared" si="1"/>
        <v>3396.25</v>
      </c>
    </row>
    <row r="15" spans="1:11" ht="22.5" customHeight="1">
      <c r="A15" s="8">
        <f t="shared" si="2"/>
        <v>9</v>
      </c>
      <c r="B15" s="23" t="s">
        <v>61</v>
      </c>
      <c r="C15" s="23"/>
      <c r="D15" s="23" t="s">
        <v>62</v>
      </c>
      <c r="E15" s="23"/>
      <c r="F15" s="3">
        <v>10069</v>
      </c>
      <c r="G15" s="4">
        <v>13701</v>
      </c>
      <c r="H15" s="24">
        <f t="shared" si="0"/>
        <v>16441.2</v>
      </c>
      <c r="I15" s="25"/>
      <c r="J15" s="11">
        <v>11817</v>
      </c>
      <c r="K15" s="16">
        <f t="shared" si="1"/>
        <v>14771.25</v>
      </c>
    </row>
    <row r="16" spans="1:11" ht="22.5" customHeight="1">
      <c r="A16" s="8">
        <f t="shared" si="2"/>
        <v>10</v>
      </c>
      <c r="B16" s="23" t="s">
        <v>63</v>
      </c>
      <c r="C16" s="23"/>
      <c r="D16" s="23" t="s">
        <v>50</v>
      </c>
      <c r="E16" s="23"/>
      <c r="F16" s="3">
        <v>876</v>
      </c>
      <c r="G16" s="4">
        <v>852</v>
      </c>
      <c r="H16" s="24">
        <f t="shared" si="0"/>
        <v>1051.2</v>
      </c>
      <c r="I16" s="25"/>
      <c r="J16" s="11">
        <v>689</v>
      </c>
      <c r="K16" s="16">
        <f t="shared" si="1"/>
        <v>861.25</v>
      </c>
    </row>
    <row r="17" spans="1:11" ht="22.5" customHeight="1">
      <c r="A17" s="8">
        <f t="shared" si="2"/>
        <v>11</v>
      </c>
      <c r="B17" s="23" t="s">
        <v>64</v>
      </c>
      <c r="C17" s="23"/>
      <c r="D17" s="23" t="s">
        <v>51</v>
      </c>
      <c r="E17" s="23"/>
      <c r="F17" s="3">
        <v>660</v>
      </c>
      <c r="G17" s="4">
        <v>536</v>
      </c>
      <c r="H17" s="24">
        <f t="shared" si="0"/>
        <v>792</v>
      </c>
      <c r="I17" s="25"/>
      <c r="J17" s="11">
        <v>448</v>
      </c>
      <c r="K17" s="16">
        <f t="shared" si="1"/>
        <v>560</v>
      </c>
    </row>
    <row r="18" spans="1:11" ht="22.5" customHeight="1">
      <c r="A18" s="8">
        <f t="shared" si="2"/>
        <v>12</v>
      </c>
      <c r="B18" s="23" t="s">
        <v>65</v>
      </c>
      <c r="C18" s="23"/>
      <c r="D18" s="23" t="s">
        <v>66</v>
      </c>
      <c r="E18" s="23"/>
      <c r="F18" s="3">
        <v>5</v>
      </c>
      <c r="G18" s="4">
        <v>17</v>
      </c>
      <c r="H18" s="24">
        <f t="shared" si="0"/>
        <v>20.4</v>
      </c>
      <c r="I18" s="25"/>
      <c r="J18" s="11">
        <v>40</v>
      </c>
      <c r="K18" s="16">
        <f t="shared" si="1"/>
        <v>50</v>
      </c>
    </row>
    <row r="19" spans="1:11" ht="22.5" customHeight="1">
      <c r="A19" s="8">
        <f t="shared" si="2"/>
        <v>13</v>
      </c>
      <c r="B19" s="23" t="s">
        <v>67</v>
      </c>
      <c r="C19" s="23"/>
      <c r="D19" s="23" t="s">
        <v>68</v>
      </c>
      <c r="E19" s="23"/>
      <c r="F19" s="3">
        <v>0</v>
      </c>
      <c r="G19" s="4">
        <v>0</v>
      </c>
      <c r="H19" s="24">
        <v>150</v>
      </c>
      <c r="I19" s="25"/>
      <c r="J19" s="11">
        <v>0</v>
      </c>
      <c r="K19" s="16">
        <f t="shared" si="1"/>
        <v>150</v>
      </c>
    </row>
    <row r="20" spans="1:11" ht="22.5" customHeight="1">
      <c r="A20" s="8">
        <f t="shared" si="2"/>
        <v>14</v>
      </c>
      <c r="B20" s="23" t="s">
        <v>69</v>
      </c>
      <c r="C20" s="23"/>
      <c r="D20" s="23" t="s">
        <v>16</v>
      </c>
      <c r="E20" s="23"/>
      <c r="F20" s="3">
        <v>0</v>
      </c>
      <c r="G20" s="4">
        <v>0</v>
      </c>
      <c r="H20" s="24">
        <v>20</v>
      </c>
      <c r="I20" s="25"/>
      <c r="J20" s="11">
        <v>0</v>
      </c>
      <c r="K20" s="16">
        <f t="shared" si="1"/>
        <v>20</v>
      </c>
    </row>
    <row r="21" spans="1:11" ht="22.5" customHeight="1">
      <c r="A21" s="8">
        <f t="shared" si="2"/>
        <v>15</v>
      </c>
      <c r="B21" s="23" t="s">
        <v>70</v>
      </c>
      <c r="C21" s="23"/>
      <c r="D21" s="23" t="s">
        <v>17</v>
      </c>
      <c r="E21" s="23"/>
      <c r="F21" s="3">
        <v>146</v>
      </c>
      <c r="G21" s="4">
        <v>290</v>
      </c>
      <c r="H21" s="24">
        <f t="shared" si="0"/>
        <v>348</v>
      </c>
      <c r="I21" s="25"/>
      <c r="J21" s="11">
        <v>277</v>
      </c>
      <c r="K21" s="16">
        <f t="shared" si="1"/>
        <v>346.25</v>
      </c>
    </row>
    <row r="22" spans="1:11" ht="22.5" customHeight="1">
      <c r="A22" s="8">
        <f t="shared" si="2"/>
        <v>16</v>
      </c>
      <c r="B22" s="23" t="s">
        <v>71</v>
      </c>
      <c r="C22" s="23"/>
      <c r="D22" s="23" t="s">
        <v>18</v>
      </c>
      <c r="E22" s="23"/>
      <c r="F22" s="3">
        <v>0</v>
      </c>
      <c r="G22" s="4">
        <v>0</v>
      </c>
      <c r="H22" s="24">
        <v>35</v>
      </c>
      <c r="I22" s="25"/>
      <c r="J22" s="11">
        <v>0</v>
      </c>
      <c r="K22" s="16">
        <f t="shared" si="1"/>
        <v>35</v>
      </c>
    </row>
    <row r="23" spans="1:11" ht="22.5" customHeight="1">
      <c r="A23" s="8">
        <f t="shared" si="2"/>
        <v>17</v>
      </c>
      <c r="B23" s="23" t="s">
        <v>72</v>
      </c>
      <c r="C23" s="23"/>
      <c r="D23" s="23" t="s">
        <v>4</v>
      </c>
      <c r="E23" s="23"/>
      <c r="F23" s="3">
        <v>0</v>
      </c>
      <c r="G23" s="4">
        <v>0</v>
      </c>
      <c r="H23" s="24">
        <v>50</v>
      </c>
      <c r="I23" s="25"/>
      <c r="J23" s="11">
        <v>0</v>
      </c>
      <c r="K23" s="16">
        <f t="shared" si="1"/>
        <v>50</v>
      </c>
    </row>
    <row r="24" spans="1:11" ht="22.5" customHeight="1">
      <c r="A24" s="8">
        <f t="shared" si="2"/>
        <v>18</v>
      </c>
      <c r="B24" s="23" t="s">
        <v>73</v>
      </c>
      <c r="C24" s="23"/>
      <c r="D24" s="23" t="s">
        <v>74</v>
      </c>
      <c r="E24" s="23"/>
      <c r="F24" s="3">
        <v>0</v>
      </c>
      <c r="G24" s="4">
        <v>1</v>
      </c>
      <c r="H24" s="24">
        <f t="shared" si="0"/>
        <v>1.2</v>
      </c>
      <c r="I24" s="25"/>
      <c r="J24" s="11">
        <v>0</v>
      </c>
      <c r="K24" s="16">
        <f t="shared" si="1"/>
        <v>1.2</v>
      </c>
    </row>
    <row r="25" spans="1:11" ht="22.5" customHeight="1">
      <c r="A25" s="8">
        <f t="shared" si="2"/>
        <v>19</v>
      </c>
      <c r="B25" s="23" t="s">
        <v>75</v>
      </c>
      <c r="C25" s="23"/>
      <c r="D25" s="23" t="s">
        <v>19</v>
      </c>
      <c r="E25" s="23"/>
      <c r="F25" s="3">
        <v>0</v>
      </c>
      <c r="G25" s="4">
        <v>0</v>
      </c>
      <c r="H25" s="24">
        <v>35</v>
      </c>
      <c r="I25" s="25"/>
      <c r="J25" s="11">
        <v>0</v>
      </c>
      <c r="K25" s="16">
        <f t="shared" si="1"/>
        <v>35</v>
      </c>
    </row>
    <row r="26" spans="1:11" ht="22.5" customHeight="1">
      <c r="A26" s="8">
        <f t="shared" si="2"/>
        <v>20</v>
      </c>
      <c r="B26" s="23" t="s">
        <v>76</v>
      </c>
      <c r="C26" s="23"/>
      <c r="D26" s="23" t="s">
        <v>20</v>
      </c>
      <c r="E26" s="23"/>
      <c r="F26" s="3">
        <v>26</v>
      </c>
      <c r="G26" s="4">
        <v>19</v>
      </c>
      <c r="H26" s="24">
        <f t="shared" si="0"/>
        <v>31.2</v>
      </c>
      <c r="I26" s="25"/>
      <c r="J26" s="11">
        <v>13</v>
      </c>
      <c r="K26" s="16">
        <f t="shared" si="1"/>
        <v>16.25</v>
      </c>
    </row>
    <row r="27" spans="1:11" ht="22.5" customHeight="1">
      <c r="A27" s="8">
        <f t="shared" si="2"/>
        <v>21</v>
      </c>
      <c r="B27" s="23" t="s">
        <v>77</v>
      </c>
      <c r="C27" s="23"/>
      <c r="D27" s="23" t="s">
        <v>21</v>
      </c>
      <c r="E27" s="23"/>
      <c r="F27" s="3">
        <v>0</v>
      </c>
      <c r="G27" s="4">
        <v>0</v>
      </c>
      <c r="H27" s="24">
        <v>300</v>
      </c>
      <c r="I27" s="25"/>
      <c r="J27" s="11">
        <v>2758</v>
      </c>
      <c r="K27" s="16">
        <v>2758</v>
      </c>
    </row>
    <row r="28" spans="1:11" ht="22.5" customHeight="1">
      <c r="A28" s="8">
        <f t="shared" si="2"/>
        <v>22</v>
      </c>
      <c r="B28" s="23" t="s">
        <v>78</v>
      </c>
      <c r="C28" s="23"/>
      <c r="D28" s="23" t="s">
        <v>22</v>
      </c>
      <c r="E28" s="23"/>
      <c r="F28" s="3">
        <v>0</v>
      </c>
      <c r="G28" s="4">
        <v>0</v>
      </c>
      <c r="H28" s="24">
        <v>100</v>
      </c>
      <c r="I28" s="25"/>
      <c r="J28" s="11">
        <v>1121</v>
      </c>
      <c r="K28" s="16">
        <v>1121</v>
      </c>
    </row>
    <row r="29" spans="1:11" ht="22.5" customHeight="1">
      <c r="A29" s="8">
        <f t="shared" si="2"/>
        <v>23</v>
      </c>
      <c r="B29" s="23" t="s">
        <v>79</v>
      </c>
      <c r="C29" s="23"/>
      <c r="D29" s="23" t="s">
        <v>80</v>
      </c>
      <c r="E29" s="23"/>
      <c r="F29" s="3">
        <v>795</v>
      </c>
      <c r="G29" s="4">
        <v>1527</v>
      </c>
      <c r="H29" s="24">
        <f t="shared" si="0"/>
        <v>1832.3999999999999</v>
      </c>
      <c r="I29" s="25"/>
      <c r="J29" s="11">
        <v>2010</v>
      </c>
      <c r="K29" s="16">
        <f t="shared" si="1"/>
        <v>2512.5</v>
      </c>
    </row>
    <row r="30" spans="1:11" ht="22.5" customHeight="1">
      <c r="A30" s="8">
        <f t="shared" si="2"/>
        <v>24</v>
      </c>
      <c r="B30" s="23" t="s">
        <v>81</v>
      </c>
      <c r="C30" s="23"/>
      <c r="D30" s="23" t="s">
        <v>46</v>
      </c>
      <c r="E30" s="23"/>
      <c r="F30" s="3">
        <v>0</v>
      </c>
      <c r="G30" s="4">
        <v>0</v>
      </c>
      <c r="H30" s="24">
        <v>35</v>
      </c>
      <c r="I30" s="25"/>
      <c r="J30" s="11">
        <v>0</v>
      </c>
      <c r="K30" s="16">
        <f t="shared" si="1"/>
        <v>35</v>
      </c>
    </row>
    <row r="31" spans="1:11" ht="22.5" customHeight="1">
      <c r="A31" s="8">
        <f t="shared" si="2"/>
        <v>25</v>
      </c>
      <c r="B31" s="23" t="s">
        <v>82</v>
      </c>
      <c r="C31" s="23"/>
      <c r="D31" s="23" t="s">
        <v>83</v>
      </c>
      <c r="E31" s="23"/>
      <c r="F31" s="3">
        <v>1921</v>
      </c>
      <c r="G31" s="4">
        <v>199</v>
      </c>
      <c r="H31" s="24">
        <f t="shared" si="0"/>
        <v>2305.2</v>
      </c>
      <c r="I31" s="25"/>
      <c r="J31" s="11">
        <v>1670</v>
      </c>
      <c r="K31" s="16">
        <f t="shared" si="1"/>
        <v>2087.5</v>
      </c>
    </row>
    <row r="32" spans="1:11" ht="22.5" customHeight="1">
      <c r="A32" s="8">
        <f t="shared" si="2"/>
        <v>26</v>
      </c>
      <c r="B32" s="23" t="s">
        <v>84</v>
      </c>
      <c r="C32" s="23"/>
      <c r="D32" s="23" t="s">
        <v>42</v>
      </c>
      <c r="E32" s="23"/>
      <c r="F32" s="3">
        <v>7007</v>
      </c>
      <c r="G32" s="4">
        <v>5137</v>
      </c>
      <c r="H32" s="24">
        <f t="shared" si="0"/>
        <v>8408.4</v>
      </c>
      <c r="I32" s="25"/>
      <c r="J32" s="11">
        <v>7105</v>
      </c>
      <c r="K32" s="16">
        <f t="shared" si="1"/>
        <v>8881.25</v>
      </c>
    </row>
    <row r="33" spans="1:11" ht="22.5" customHeight="1">
      <c r="A33" s="8">
        <f t="shared" si="2"/>
        <v>27</v>
      </c>
      <c r="B33" s="23" t="s">
        <v>85</v>
      </c>
      <c r="C33" s="23"/>
      <c r="D33" s="23" t="s">
        <v>5</v>
      </c>
      <c r="E33" s="23"/>
      <c r="F33" s="3">
        <v>1828</v>
      </c>
      <c r="G33" s="4">
        <v>793</v>
      </c>
      <c r="H33" s="24">
        <f t="shared" si="0"/>
        <v>2193.6</v>
      </c>
      <c r="I33" s="25"/>
      <c r="J33" s="11">
        <v>1241</v>
      </c>
      <c r="K33" s="16">
        <f t="shared" si="1"/>
        <v>1551.25</v>
      </c>
    </row>
    <row r="34" spans="1:11" ht="22.5" customHeight="1">
      <c r="A34" s="8">
        <f t="shared" si="2"/>
        <v>28</v>
      </c>
      <c r="B34" s="23" t="s">
        <v>86</v>
      </c>
      <c r="C34" s="23"/>
      <c r="D34" s="23" t="s">
        <v>6</v>
      </c>
      <c r="E34" s="23"/>
      <c r="F34" s="3">
        <v>482</v>
      </c>
      <c r="G34" s="4">
        <v>21</v>
      </c>
      <c r="H34" s="24">
        <v>400</v>
      </c>
      <c r="I34" s="25"/>
      <c r="J34" s="11">
        <v>729</v>
      </c>
      <c r="K34" s="16">
        <f t="shared" si="1"/>
        <v>911.25</v>
      </c>
    </row>
    <row r="35" spans="1:11" ht="22.5" customHeight="1">
      <c r="A35" s="8">
        <f t="shared" si="2"/>
        <v>29</v>
      </c>
      <c r="B35" s="23" t="s">
        <v>87</v>
      </c>
      <c r="C35" s="23"/>
      <c r="D35" s="23" t="s">
        <v>43</v>
      </c>
      <c r="E35" s="23"/>
      <c r="F35" s="3">
        <v>0</v>
      </c>
      <c r="G35" s="4">
        <v>0</v>
      </c>
      <c r="H35" s="24">
        <v>250</v>
      </c>
      <c r="I35" s="25"/>
      <c r="J35" s="11">
        <v>0</v>
      </c>
      <c r="K35" s="16">
        <f t="shared" si="1"/>
        <v>250</v>
      </c>
    </row>
    <row r="36" spans="1:11" ht="22.5" customHeight="1">
      <c r="A36" s="8">
        <f t="shared" si="2"/>
        <v>30</v>
      </c>
      <c r="B36" s="23" t="s">
        <v>88</v>
      </c>
      <c r="C36" s="23"/>
      <c r="D36" s="23" t="s">
        <v>9</v>
      </c>
      <c r="E36" s="23"/>
      <c r="F36" s="3">
        <v>66</v>
      </c>
      <c r="G36" s="4">
        <v>96</v>
      </c>
      <c r="H36" s="24">
        <f t="shared" si="0"/>
        <v>115.19999999999999</v>
      </c>
      <c r="I36" s="25"/>
      <c r="J36" s="11">
        <v>153</v>
      </c>
      <c r="K36" s="16">
        <f t="shared" si="1"/>
        <v>191.25</v>
      </c>
    </row>
    <row r="37" spans="1:11" ht="22.5" customHeight="1">
      <c r="A37" s="8">
        <f t="shared" si="2"/>
        <v>31</v>
      </c>
      <c r="B37" s="23" t="s">
        <v>89</v>
      </c>
      <c r="C37" s="23"/>
      <c r="D37" s="23" t="s">
        <v>10</v>
      </c>
      <c r="E37" s="23"/>
      <c r="F37" s="3">
        <v>132</v>
      </c>
      <c r="G37" s="4">
        <v>117</v>
      </c>
      <c r="H37" s="24">
        <f t="shared" si="0"/>
        <v>158.4</v>
      </c>
      <c r="I37" s="25"/>
      <c r="J37" s="11">
        <v>150</v>
      </c>
      <c r="K37" s="16">
        <f t="shared" si="1"/>
        <v>187.5</v>
      </c>
    </row>
    <row r="38" spans="1:11" ht="22.5" customHeight="1">
      <c r="A38" s="8">
        <f t="shared" si="2"/>
        <v>32</v>
      </c>
      <c r="B38" s="23" t="s">
        <v>90</v>
      </c>
      <c r="C38" s="23"/>
      <c r="D38" s="23" t="s">
        <v>91</v>
      </c>
      <c r="E38" s="23"/>
      <c r="F38" s="3">
        <v>0</v>
      </c>
      <c r="G38" s="4">
        <v>0</v>
      </c>
      <c r="H38" s="24">
        <v>350</v>
      </c>
      <c r="I38" s="25"/>
      <c r="J38" s="11">
        <v>65</v>
      </c>
      <c r="K38" s="16">
        <f t="shared" si="1"/>
        <v>81.25</v>
      </c>
    </row>
    <row r="39" spans="1:11" ht="22.5" customHeight="1">
      <c r="A39" s="8">
        <f t="shared" si="2"/>
        <v>33</v>
      </c>
      <c r="B39" s="23" t="s">
        <v>92</v>
      </c>
      <c r="C39" s="23"/>
      <c r="D39" s="23" t="s">
        <v>44</v>
      </c>
      <c r="E39" s="23"/>
      <c r="F39" s="3">
        <v>0</v>
      </c>
      <c r="G39" s="4">
        <v>0</v>
      </c>
      <c r="H39" s="24">
        <v>50</v>
      </c>
      <c r="I39" s="25"/>
      <c r="J39" s="11">
        <v>0</v>
      </c>
      <c r="K39" s="16">
        <f t="shared" si="1"/>
        <v>50</v>
      </c>
    </row>
    <row r="40" spans="1:11" ht="22.5" customHeight="1">
      <c r="A40" s="8">
        <f t="shared" si="2"/>
        <v>34</v>
      </c>
      <c r="B40" s="23" t="s">
        <v>93</v>
      </c>
      <c r="C40" s="23"/>
      <c r="D40" s="23" t="s">
        <v>94</v>
      </c>
      <c r="E40" s="23"/>
      <c r="F40" s="3">
        <v>1611</v>
      </c>
      <c r="G40" s="4">
        <v>654</v>
      </c>
      <c r="H40" s="24">
        <f t="shared" si="0"/>
        <v>1933.1999999999998</v>
      </c>
      <c r="I40" s="25"/>
      <c r="J40" s="11">
        <v>1028</v>
      </c>
      <c r="K40" s="16">
        <f t="shared" si="1"/>
        <v>1285</v>
      </c>
    </row>
    <row r="41" spans="1:11" ht="22.5" customHeight="1">
      <c r="A41" s="8">
        <f t="shared" si="2"/>
        <v>35</v>
      </c>
      <c r="B41" s="23" t="s">
        <v>95</v>
      </c>
      <c r="C41" s="23"/>
      <c r="D41" s="23" t="s">
        <v>96</v>
      </c>
      <c r="E41" s="23"/>
      <c r="F41" s="3">
        <v>0</v>
      </c>
      <c r="G41" s="4">
        <v>0</v>
      </c>
      <c r="H41" s="24">
        <v>50</v>
      </c>
      <c r="I41" s="25"/>
      <c r="J41" s="11">
        <v>0</v>
      </c>
      <c r="K41" s="16">
        <f t="shared" si="1"/>
        <v>50</v>
      </c>
    </row>
    <row r="42" spans="1:11" ht="22.5" customHeight="1">
      <c r="A42" s="8">
        <f t="shared" si="2"/>
        <v>36</v>
      </c>
      <c r="B42" s="23" t="s">
        <v>97</v>
      </c>
      <c r="C42" s="23"/>
      <c r="D42" s="23" t="s">
        <v>98</v>
      </c>
      <c r="E42" s="23"/>
      <c r="F42" s="3">
        <v>0</v>
      </c>
      <c r="G42" s="4">
        <v>0</v>
      </c>
      <c r="H42" s="24">
        <v>50</v>
      </c>
      <c r="I42" s="25"/>
      <c r="J42" s="11">
        <v>0</v>
      </c>
      <c r="K42" s="16">
        <f t="shared" si="1"/>
        <v>50</v>
      </c>
    </row>
    <row r="43" spans="1:11" ht="22.5" customHeight="1">
      <c r="A43" s="8">
        <f t="shared" si="2"/>
        <v>37</v>
      </c>
      <c r="B43" s="23" t="s">
        <v>99</v>
      </c>
      <c r="C43" s="23"/>
      <c r="D43" s="23" t="s">
        <v>100</v>
      </c>
      <c r="E43" s="23"/>
      <c r="F43" s="3">
        <v>131</v>
      </c>
      <c r="G43" s="4">
        <v>145</v>
      </c>
      <c r="H43" s="24">
        <f t="shared" si="0"/>
        <v>174</v>
      </c>
      <c r="I43" s="25"/>
      <c r="J43" s="11">
        <v>218</v>
      </c>
      <c r="K43" s="16">
        <f t="shared" si="1"/>
        <v>272.5</v>
      </c>
    </row>
    <row r="44" spans="1:11" ht="22.5" customHeight="1">
      <c r="A44" s="8">
        <f t="shared" si="2"/>
        <v>38</v>
      </c>
      <c r="B44" s="23" t="s">
        <v>101</v>
      </c>
      <c r="C44" s="23"/>
      <c r="D44" s="23" t="s">
        <v>11</v>
      </c>
      <c r="E44" s="23"/>
      <c r="F44" s="3">
        <v>0</v>
      </c>
      <c r="G44" s="4">
        <v>0</v>
      </c>
      <c r="H44" s="24">
        <v>100</v>
      </c>
      <c r="I44" s="25"/>
      <c r="J44" s="11">
        <v>0</v>
      </c>
      <c r="K44" s="16">
        <f t="shared" si="1"/>
        <v>100</v>
      </c>
    </row>
    <row r="45" spans="1:11" ht="22.5" customHeight="1">
      <c r="A45" s="8">
        <f t="shared" si="2"/>
        <v>39</v>
      </c>
      <c r="B45" s="23" t="s">
        <v>102</v>
      </c>
      <c r="C45" s="23"/>
      <c r="D45" s="23" t="s">
        <v>7</v>
      </c>
      <c r="E45" s="23"/>
      <c r="F45" s="3">
        <v>0</v>
      </c>
      <c r="G45" s="4">
        <v>0</v>
      </c>
      <c r="H45" s="24">
        <v>150</v>
      </c>
      <c r="I45" s="25"/>
      <c r="J45" s="11">
        <v>0</v>
      </c>
      <c r="K45" s="16">
        <f t="shared" si="1"/>
        <v>150</v>
      </c>
    </row>
    <row r="46" spans="1:11" ht="22.5" customHeight="1">
      <c r="A46" s="8">
        <f t="shared" si="2"/>
        <v>40</v>
      </c>
      <c r="B46" s="23" t="s">
        <v>103</v>
      </c>
      <c r="C46" s="23"/>
      <c r="D46" s="23" t="s">
        <v>8</v>
      </c>
      <c r="E46" s="23"/>
      <c r="F46" s="3">
        <v>0</v>
      </c>
      <c r="G46" s="4">
        <v>0</v>
      </c>
      <c r="H46" s="24">
        <v>200</v>
      </c>
      <c r="I46" s="25"/>
      <c r="J46" s="11">
        <v>0</v>
      </c>
      <c r="K46" s="16">
        <f t="shared" si="1"/>
        <v>200</v>
      </c>
    </row>
    <row r="47" spans="1:11" ht="22.5" customHeight="1">
      <c r="A47" s="8">
        <f t="shared" si="2"/>
        <v>41</v>
      </c>
      <c r="B47" s="23" t="s">
        <v>104</v>
      </c>
      <c r="C47" s="23"/>
      <c r="D47" s="23" t="s">
        <v>45</v>
      </c>
      <c r="E47" s="23"/>
      <c r="F47" s="3">
        <v>0</v>
      </c>
      <c r="G47" s="4">
        <v>0</v>
      </c>
      <c r="H47" s="24">
        <v>50</v>
      </c>
      <c r="I47" s="25"/>
      <c r="J47" s="11">
        <v>0</v>
      </c>
      <c r="K47" s="16">
        <f t="shared" si="1"/>
        <v>50</v>
      </c>
    </row>
    <row r="48" spans="1:11" ht="22.5" customHeight="1">
      <c r="A48" s="8">
        <f t="shared" si="2"/>
        <v>42</v>
      </c>
      <c r="B48" s="23" t="s">
        <v>105</v>
      </c>
      <c r="C48" s="23"/>
      <c r="D48" s="23" t="s">
        <v>106</v>
      </c>
      <c r="E48" s="23"/>
      <c r="F48" s="3">
        <v>1423</v>
      </c>
      <c r="G48" s="4">
        <v>1339</v>
      </c>
      <c r="H48" s="24">
        <f t="shared" si="0"/>
        <v>1707.6</v>
      </c>
      <c r="I48" s="25"/>
      <c r="J48" s="11">
        <v>1530</v>
      </c>
      <c r="K48" s="16">
        <f t="shared" si="1"/>
        <v>1912.5</v>
      </c>
    </row>
    <row r="49" spans="1:11" ht="22.5" customHeight="1">
      <c r="A49" s="8">
        <f t="shared" si="2"/>
        <v>43</v>
      </c>
      <c r="B49" s="23" t="s">
        <v>107</v>
      </c>
      <c r="C49" s="23"/>
      <c r="D49" s="23" t="s">
        <v>108</v>
      </c>
      <c r="E49" s="23"/>
      <c r="F49" s="3">
        <v>0</v>
      </c>
      <c r="G49" s="4">
        <v>0</v>
      </c>
      <c r="H49" s="24">
        <v>100</v>
      </c>
      <c r="I49" s="25"/>
      <c r="J49" s="11">
        <v>0</v>
      </c>
      <c r="K49" s="16">
        <f t="shared" si="1"/>
        <v>100</v>
      </c>
    </row>
    <row r="50" spans="1:11" ht="22.5" customHeight="1">
      <c r="A50" s="8">
        <f t="shared" si="2"/>
        <v>44</v>
      </c>
      <c r="B50" s="23" t="s">
        <v>109</v>
      </c>
      <c r="C50" s="23"/>
      <c r="D50" s="23" t="s">
        <v>110</v>
      </c>
      <c r="E50" s="23"/>
      <c r="F50" s="3">
        <v>95</v>
      </c>
      <c r="G50" s="4">
        <v>57</v>
      </c>
      <c r="H50" s="24">
        <f t="shared" si="0"/>
        <v>114</v>
      </c>
      <c r="I50" s="25"/>
      <c r="J50" s="11">
        <v>48</v>
      </c>
      <c r="K50" s="16">
        <f t="shared" si="1"/>
        <v>60</v>
      </c>
    </row>
    <row r="51" spans="1:11" ht="22.5" customHeight="1">
      <c r="A51" s="8">
        <f t="shared" si="2"/>
        <v>45</v>
      </c>
      <c r="B51" s="23" t="s">
        <v>111</v>
      </c>
      <c r="C51" s="23"/>
      <c r="D51" s="23" t="s">
        <v>112</v>
      </c>
      <c r="E51" s="23"/>
      <c r="F51" s="3">
        <v>552</v>
      </c>
      <c r="G51" s="4">
        <v>612</v>
      </c>
      <c r="H51" s="24">
        <f t="shared" si="0"/>
        <v>734.4</v>
      </c>
      <c r="I51" s="25"/>
      <c r="J51" s="11">
        <v>579</v>
      </c>
      <c r="K51" s="16">
        <f t="shared" si="1"/>
        <v>723.75</v>
      </c>
    </row>
    <row r="52" spans="1:11" ht="22.5" customHeight="1">
      <c r="A52" s="8">
        <f t="shared" si="2"/>
        <v>46</v>
      </c>
      <c r="B52" s="23" t="s">
        <v>113</v>
      </c>
      <c r="C52" s="23"/>
      <c r="D52" s="23" t="s">
        <v>114</v>
      </c>
      <c r="E52" s="23"/>
      <c r="F52" s="3">
        <v>634</v>
      </c>
      <c r="G52" s="4">
        <v>915</v>
      </c>
      <c r="H52" s="24">
        <f t="shared" si="0"/>
        <v>1098</v>
      </c>
      <c r="I52" s="25"/>
      <c r="J52" s="11">
        <v>760</v>
      </c>
      <c r="K52" s="16">
        <f t="shared" si="1"/>
        <v>950</v>
      </c>
    </row>
    <row r="53" spans="1:11" ht="22.5" customHeight="1">
      <c r="A53" s="8">
        <f t="shared" si="2"/>
        <v>47</v>
      </c>
      <c r="B53" s="23" t="s">
        <v>115</v>
      </c>
      <c r="C53" s="23"/>
      <c r="D53" s="23" t="s">
        <v>116</v>
      </c>
      <c r="E53" s="23"/>
      <c r="F53" s="3">
        <v>607</v>
      </c>
      <c r="G53" s="4">
        <v>574</v>
      </c>
      <c r="H53" s="24">
        <f t="shared" si="0"/>
        <v>728.4</v>
      </c>
      <c r="I53" s="25"/>
      <c r="J53" s="11">
        <v>404</v>
      </c>
      <c r="K53" s="16">
        <f t="shared" si="1"/>
        <v>505</v>
      </c>
    </row>
    <row r="54" spans="1:11" ht="22.5" customHeight="1">
      <c r="A54" s="8">
        <f t="shared" si="2"/>
        <v>48</v>
      </c>
      <c r="B54" s="23" t="s">
        <v>117</v>
      </c>
      <c r="C54" s="23"/>
      <c r="D54" s="23" t="s">
        <v>118</v>
      </c>
      <c r="E54" s="23"/>
      <c r="F54" s="3">
        <v>93</v>
      </c>
      <c r="G54" s="4">
        <v>98</v>
      </c>
      <c r="H54" s="24">
        <f t="shared" si="0"/>
        <v>117.6</v>
      </c>
      <c r="I54" s="25"/>
      <c r="J54" s="11">
        <v>81</v>
      </c>
      <c r="K54" s="16">
        <f t="shared" si="1"/>
        <v>101.25</v>
      </c>
    </row>
    <row r="55" spans="1:11" ht="22.5" customHeight="1">
      <c r="A55" s="8">
        <f t="shared" si="2"/>
        <v>49</v>
      </c>
      <c r="B55" s="23" t="s">
        <v>119</v>
      </c>
      <c r="C55" s="23"/>
      <c r="D55" s="23" t="s">
        <v>120</v>
      </c>
      <c r="E55" s="23"/>
      <c r="F55" s="3">
        <v>35</v>
      </c>
      <c r="G55" s="4">
        <v>27</v>
      </c>
      <c r="H55" s="24">
        <f t="shared" si="0"/>
        <v>42</v>
      </c>
      <c r="I55" s="25"/>
      <c r="J55" s="11">
        <v>34</v>
      </c>
      <c r="K55" s="16">
        <f t="shared" si="1"/>
        <v>42.5</v>
      </c>
    </row>
    <row r="56" spans="1:11" s="22" customFormat="1" ht="22.5" customHeight="1">
      <c r="A56" s="20">
        <f t="shared" si="2"/>
        <v>50</v>
      </c>
      <c r="B56" s="31" t="s">
        <v>240</v>
      </c>
      <c r="C56" s="32"/>
      <c r="D56" s="31" t="s">
        <v>229</v>
      </c>
      <c r="E56" s="32"/>
      <c r="F56" s="12"/>
      <c r="G56" s="13"/>
      <c r="H56" s="14"/>
      <c r="I56" s="15"/>
      <c r="J56" s="17">
        <v>0</v>
      </c>
      <c r="K56" s="21">
        <v>5</v>
      </c>
    </row>
    <row r="57" spans="1:11" s="22" customFormat="1" ht="22.5" customHeight="1">
      <c r="A57" s="20">
        <f t="shared" si="2"/>
        <v>51</v>
      </c>
      <c r="B57" s="31" t="s">
        <v>241</v>
      </c>
      <c r="C57" s="32"/>
      <c r="D57" s="31" t="s">
        <v>230</v>
      </c>
      <c r="E57" s="32"/>
      <c r="F57" s="12"/>
      <c r="G57" s="13"/>
      <c r="H57" s="14"/>
      <c r="I57" s="15"/>
      <c r="J57" s="17">
        <v>0</v>
      </c>
      <c r="K57" s="21">
        <v>5</v>
      </c>
    </row>
    <row r="58" spans="1:11" ht="22.5" customHeight="1">
      <c r="A58" s="8">
        <f t="shared" si="2"/>
        <v>52</v>
      </c>
      <c r="B58" s="23" t="s">
        <v>121</v>
      </c>
      <c r="C58" s="23"/>
      <c r="D58" s="23" t="s">
        <v>23</v>
      </c>
      <c r="E58" s="23"/>
      <c r="F58" s="3">
        <v>198</v>
      </c>
      <c r="G58" s="4">
        <v>206</v>
      </c>
      <c r="H58" s="24">
        <f t="shared" si="0"/>
        <v>247.2</v>
      </c>
      <c r="I58" s="25"/>
      <c r="J58" s="11">
        <v>313</v>
      </c>
      <c r="K58" s="16">
        <f t="shared" si="1"/>
        <v>391.25</v>
      </c>
    </row>
    <row r="59" spans="1:11" s="22" customFormat="1" ht="22.5" customHeight="1">
      <c r="A59" s="20">
        <f t="shared" si="2"/>
        <v>53</v>
      </c>
      <c r="B59" s="31" t="s">
        <v>242</v>
      </c>
      <c r="C59" s="32"/>
      <c r="D59" s="31" t="s">
        <v>231</v>
      </c>
      <c r="E59" s="32"/>
      <c r="F59" s="12"/>
      <c r="G59" s="13"/>
      <c r="H59" s="14"/>
      <c r="I59" s="15"/>
      <c r="J59" s="17">
        <v>0</v>
      </c>
      <c r="K59" s="21">
        <v>5</v>
      </c>
    </row>
    <row r="60" spans="1:11" ht="22.5" customHeight="1">
      <c r="A60" s="8">
        <f t="shared" si="2"/>
        <v>54</v>
      </c>
      <c r="B60" s="23" t="s">
        <v>122</v>
      </c>
      <c r="C60" s="23"/>
      <c r="D60" s="23" t="s">
        <v>123</v>
      </c>
      <c r="E60" s="23"/>
      <c r="F60" s="3">
        <v>0</v>
      </c>
      <c r="G60" s="4">
        <v>0</v>
      </c>
      <c r="H60" s="24">
        <v>100</v>
      </c>
      <c r="I60" s="25"/>
      <c r="J60" s="11">
        <v>0</v>
      </c>
      <c r="K60" s="16">
        <f t="shared" si="1"/>
        <v>100</v>
      </c>
    </row>
    <row r="61" spans="1:11" ht="22.5" customHeight="1">
      <c r="A61" s="8">
        <f t="shared" si="2"/>
        <v>55</v>
      </c>
      <c r="B61" s="23" t="s">
        <v>124</v>
      </c>
      <c r="C61" s="23"/>
      <c r="D61" s="23" t="s">
        <v>24</v>
      </c>
      <c r="E61" s="23"/>
      <c r="F61" s="3">
        <v>51</v>
      </c>
      <c r="G61" s="4">
        <v>84</v>
      </c>
      <c r="H61" s="24">
        <f t="shared" si="0"/>
        <v>100.8</v>
      </c>
      <c r="I61" s="25"/>
      <c r="J61" s="11">
        <v>107</v>
      </c>
      <c r="K61" s="16">
        <f t="shared" si="1"/>
        <v>133.75</v>
      </c>
    </row>
    <row r="62" spans="1:11" ht="22.5" customHeight="1">
      <c r="A62" s="8">
        <f t="shared" si="2"/>
        <v>56</v>
      </c>
      <c r="B62" s="23" t="s">
        <v>125</v>
      </c>
      <c r="C62" s="23"/>
      <c r="D62" s="23" t="s">
        <v>25</v>
      </c>
      <c r="E62" s="23"/>
      <c r="F62" s="3">
        <v>253</v>
      </c>
      <c r="G62" s="4">
        <v>349</v>
      </c>
      <c r="H62" s="24">
        <f t="shared" si="0"/>
        <v>418.8</v>
      </c>
      <c r="I62" s="25"/>
      <c r="J62" s="11">
        <v>364</v>
      </c>
      <c r="K62" s="16">
        <f t="shared" si="1"/>
        <v>455</v>
      </c>
    </row>
    <row r="63" spans="1:11" ht="22.5" customHeight="1">
      <c r="A63" s="8">
        <f t="shared" si="2"/>
        <v>57</v>
      </c>
      <c r="B63" s="23" t="s">
        <v>126</v>
      </c>
      <c r="C63" s="23"/>
      <c r="D63" s="23" t="s">
        <v>127</v>
      </c>
      <c r="E63" s="23"/>
      <c r="F63" s="3">
        <v>610</v>
      </c>
      <c r="G63" s="4">
        <v>605</v>
      </c>
      <c r="H63" s="24">
        <f t="shared" si="0"/>
        <v>732</v>
      </c>
      <c r="I63" s="25"/>
      <c r="J63" s="11">
        <v>692</v>
      </c>
      <c r="K63" s="16">
        <f t="shared" si="1"/>
        <v>865</v>
      </c>
    </row>
    <row r="64" spans="1:11" ht="22.5" customHeight="1">
      <c r="A64" s="8">
        <f t="shared" si="2"/>
        <v>58</v>
      </c>
      <c r="B64" s="23" t="s">
        <v>128</v>
      </c>
      <c r="C64" s="23"/>
      <c r="D64" s="23" t="s">
        <v>129</v>
      </c>
      <c r="E64" s="23"/>
      <c r="F64" s="3">
        <v>531</v>
      </c>
      <c r="G64" s="4">
        <v>498</v>
      </c>
      <c r="H64" s="24">
        <f t="shared" si="0"/>
        <v>637.1999999999999</v>
      </c>
      <c r="I64" s="25"/>
      <c r="J64" s="11">
        <v>590</v>
      </c>
      <c r="K64" s="16">
        <f t="shared" si="1"/>
        <v>737.5</v>
      </c>
    </row>
    <row r="65" spans="1:11" ht="22.5" customHeight="1">
      <c r="A65" s="8">
        <f t="shared" si="2"/>
        <v>59</v>
      </c>
      <c r="B65" s="23" t="s">
        <v>130</v>
      </c>
      <c r="C65" s="23"/>
      <c r="D65" s="23" t="s">
        <v>131</v>
      </c>
      <c r="E65" s="23"/>
      <c r="F65" s="3">
        <v>0</v>
      </c>
      <c r="G65" s="4">
        <v>0</v>
      </c>
      <c r="H65" s="24">
        <v>200</v>
      </c>
      <c r="I65" s="25"/>
      <c r="J65" s="11">
        <v>7</v>
      </c>
      <c r="K65" s="16">
        <f t="shared" si="1"/>
        <v>8.75</v>
      </c>
    </row>
    <row r="66" spans="1:11" ht="22.5" customHeight="1">
      <c r="A66" s="8">
        <f t="shared" si="2"/>
        <v>60</v>
      </c>
      <c r="B66" s="23" t="s">
        <v>132</v>
      </c>
      <c r="C66" s="23"/>
      <c r="D66" s="23" t="s">
        <v>133</v>
      </c>
      <c r="E66" s="23"/>
      <c r="F66" s="3">
        <v>0</v>
      </c>
      <c r="G66" s="4">
        <v>4</v>
      </c>
      <c r="H66" s="24">
        <f t="shared" si="0"/>
        <v>4.8</v>
      </c>
      <c r="I66" s="25"/>
      <c r="J66" s="11">
        <v>5</v>
      </c>
      <c r="K66" s="16">
        <f t="shared" si="1"/>
        <v>6.25</v>
      </c>
    </row>
    <row r="67" spans="1:11" ht="22.5" customHeight="1">
      <c r="A67" s="8">
        <f t="shared" si="2"/>
        <v>61</v>
      </c>
      <c r="B67" s="23" t="s">
        <v>134</v>
      </c>
      <c r="C67" s="23"/>
      <c r="D67" s="23" t="s">
        <v>26</v>
      </c>
      <c r="E67" s="23"/>
      <c r="F67" s="3">
        <v>0</v>
      </c>
      <c r="G67" s="4">
        <v>1</v>
      </c>
      <c r="H67" s="24">
        <f t="shared" si="0"/>
        <v>1.2</v>
      </c>
      <c r="I67" s="25"/>
      <c r="J67" s="11">
        <v>1</v>
      </c>
      <c r="K67" s="16">
        <f t="shared" si="1"/>
        <v>1.25</v>
      </c>
    </row>
    <row r="68" spans="1:11" ht="22.5" customHeight="1">
      <c r="A68" s="8">
        <f t="shared" si="2"/>
        <v>62</v>
      </c>
      <c r="B68" s="23" t="s">
        <v>135</v>
      </c>
      <c r="C68" s="23"/>
      <c r="D68" s="23" t="s">
        <v>15</v>
      </c>
      <c r="E68" s="23"/>
      <c r="F68" s="3">
        <v>0</v>
      </c>
      <c r="G68" s="4">
        <v>0</v>
      </c>
      <c r="H68" s="24">
        <v>50</v>
      </c>
      <c r="I68" s="25"/>
      <c r="J68" s="11">
        <v>0</v>
      </c>
      <c r="K68" s="16">
        <f t="shared" si="1"/>
        <v>50</v>
      </c>
    </row>
    <row r="69" spans="1:11" ht="22.5" customHeight="1">
      <c r="A69" s="8">
        <f t="shared" si="2"/>
        <v>63</v>
      </c>
      <c r="B69" s="23" t="s">
        <v>136</v>
      </c>
      <c r="C69" s="23"/>
      <c r="D69" s="23" t="s">
        <v>27</v>
      </c>
      <c r="E69" s="23"/>
      <c r="F69" s="3">
        <v>0</v>
      </c>
      <c r="G69" s="4">
        <v>0</v>
      </c>
      <c r="H69" s="24">
        <v>50</v>
      </c>
      <c r="I69" s="25"/>
      <c r="J69" s="11">
        <v>1</v>
      </c>
      <c r="K69" s="16">
        <f t="shared" si="1"/>
        <v>1.25</v>
      </c>
    </row>
    <row r="70" spans="1:11" ht="22.5" customHeight="1">
      <c r="A70" s="8">
        <f t="shared" si="2"/>
        <v>64</v>
      </c>
      <c r="B70" s="23" t="s">
        <v>137</v>
      </c>
      <c r="C70" s="23"/>
      <c r="D70" s="23" t="s">
        <v>28</v>
      </c>
      <c r="E70" s="23"/>
      <c r="F70" s="3">
        <v>1</v>
      </c>
      <c r="G70" s="4">
        <v>14</v>
      </c>
      <c r="H70" s="24">
        <f t="shared" si="0"/>
        <v>16.8</v>
      </c>
      <c r="I70" s="25"/>
      <c r="J70" s="11">
        <v>44</v>
      </c>
      <c r="K70" s="16">
        <f t="shared" si="1"/>
        <v>55</v>
      </c>
    </row>
    <row r="71" spans="1:11" ht="22.5" customHeight="1">
      <c r="A71" s="8">
        <f t="shared" si="2"/>
        <v>65</v>
      </c>
      <c r="B71" s="23" t="s">
        <v>138</v>
      </c>
      <c r="C71" s="23"/>
      <c r="D71" s="23" t="s">
        <v>29</v>
      </c>
      <c r="E71" s="23"/>
      <c r="F71" s="3">
        <v>0</v>
      </c>
      <c r="G71" s="4">
        <v>0</v>
      </c>
      <c r="H71" s="24">
        <v>20</v>
      </c>
      <c r="I71" s="25"/>
      <c r="J71" s="11">
        <v>2</v>
      </c>
      <c r="K71" s="16">
        <f t="shared" si="1"/>
        <v>2.5</v>
      </c>
    </row>
    <row r="72" spans="1:11" ht="22.5" customHeight="1">
      <c r="A72" s="8">
        <f t="shared" si="2"/>
        <v>66</v>
      </c>
      <c r="B72" s="23" t="s">
        <v>139</v>
      </c>
      <c r="C72" s="23"/>
      <c r="D72" s="23" t="s">
        <v>140</v>
      </c>
      <c r="E72" s="23"/>
      <c r="F72" s="3">
        <v>0</v>
      </c>
      <c r="G72" s="4">
        <v>0</v>
      </c>
      <c r="H72" s="24">
        <v>50</v>
      </c>
      <c r="I72" s="25"/>
      <c r="J72" s="11">
        <v>0</v>
      </c>
      <c r="K72" s="16">
        <f aca="true" t="shared" si="3" ref="K72:K125">IF(J72&gt;0,J72*1.25,H72)</f>
        <v>50</v>
      </c>
    </row>
    <row r="73" spans="1:11" ht="22.5" customHeight="1">
      <c r="A73" s="8">
        <f t="shared" si="2"/>
        <v>67</v>
      </c>
      <c r="B73" s="23" t="s">
        <v>141</v>
      </c>
      <c r="C73" s="23"/>
      <c r="D73" s="23" t="s">
        <v>30</v>
      </c>
      <c r="E73" s="23"/>
      <c r="F73" s="3">
        <v>0</v>
      </c>
      <c r="G73" s="4">
        <v>1</v>
      </c>
      <c r="H73" s="24">
        <f>MAX(F73*1.2,G73*1.2)</f>
        <v>1.2</v>
      </c>
      <c r="I73" s="25"/>
      <c r="J73" s="11">
        <v>1</v>
      </c>
      <c r="K73" s="16">
        <f t="shared" si="3"/>
        <v>1.25</v>
      </c>
    </row>
    <row r="74" spans="1:11" ht="22.5" customHeight="1">
      <c r="A74" s="8">
        <f aca="true" t="shared" si="4" ref="A74:A125">A73+1</f>
        <v>68</v>
      </c>
      <c r="B74" s="23" t="s">
        <v>142</v>
      </c>
      <c r="C74" s="23"/>
      <c r="D74" s="23" t="s">
        <v>31</v>
      </c>
      <c r="E74" s="23"/>
      <c r="F74" s="3">
        <v>0</v>
      </c>
      <c r="G74" s="4">
        <v>0</v>
      </c>
      <c r="H74" s="24">
        <v>50</v>
      </c>
      <c r="I74" s="25"/>
      <c r="J74" s="11">
        <v>0</v>
      </c>
      <c r="K74" s="16">
        <f t="shared" si="3"/>
        <v>50</v>
      </c>
    </row>
    <row r="75" spans="1:11" ht="22.5" customHeight="1">
      <c r="A75" s="8">
        <f t="shared" si="4"/>
        <v>69</v>
      </c>
      <c r="B75" s="23" t="s">
        <v>143</v>
      </c>
      <c r="C75" s="23"/>
      <c r="D75" s="23" t="s">
        <v>14</v>
      </c>
      <c r="E75" s="23"/>
      <c r="F75" s="3">
        <v>0</v>
      </c>
      <c r="G75" s="4">
        <v>0</v>
      </c>
      <c r="H75" s="24">
        <v>50</v>
      </c>
      <c r="I75" s="25"/>
      <c r="J75" s="11">
        <v>0</v>
      </c>
      <c r="K75" s="16">
        <f t="shared" si="3"/>
        <v>50</v>
      </c>
    </row>
    <row r="76" spans="1:11" ht="22.5" customHeight="1">
      <c r="A76" s="8">
        <f t="shared" si="4"/>
        <v>70</v>
      </c>
      <c r="B76" s="23" t="s">
        <v>144</v>
      </c>
      <c r="C76" s="23"/>
      <c r="D76" s="23" t="s">
        <v>32</v>
      </c>
      <c r="E76" s="23"/>
      <c r="F76" s="3">
        <v>134</v>
      </c>
      <c r="G76" s="4">
        <v>341</v>
      </c>
      <c r="H76" s="24">
        <f>MAX(F76*1.2,G76*1.2)</f>
        <v>409.2</v>
      </c>
      <c r="I76" s="25"/>
      <c r="J76" s="11">
        <v>625</v>
      </c>
      <c r="K76" s="16">
        <f t="shared" si="3"/>
        <v>781.25</v>
      </c>
    </row>
    <row r="77" spans="1:11" s="22" customFormat="1" ht="22.5" customHeight="1">
      <c r="A77" s="20">
        <f t="shared" si="4"/>
        <v>71</v>
      </c>
      <c r="B77" s="30" t="s">
        <v>243</v>
      </c>
      <c r="C77" s="30"/>
      <c r="D77" s="31" t="s">
        <v>232</v>
      </c>
      <c r="E77" s="32"/>
      <c r="F77" s="12"/>
      <c r="G77" s="13"/>
      <c r="H77" s="14"/>
      <c r="I77" s="15"/>
      <c r="J77" s="17">
        <v>0</v>
      </c>
      <c r="K77" s="21">
        <v>5</v>
      </c>
    </row>
    <row r="78" spans="1:11" ht="22.5" customHeight="1">
      <c r="A78" s="8">
        <f t="shared" si="4"/>
        <v>72</v>
      </c>
      <c r="B78" s="23" t="s">
        <v>145</v>
      </c>
      <c r="C78" s="23"/>
      <c r="D78" s="23" t="s">
        <v>146</v>
      </c>
      <c r="E78" s="23"/>
      <c r="F78" s="3">
        <v>0</v>
      </c>
      <c r="G78" s="4">
        <v>0</v>
      </c>
      <c r="H78" s="24">
        <v>200</v>
      </c>
      <c r="I78" s="25"/>
      <c r="J78" s="11">
        <v>0</v>
      </c>
      <c r="K78" s="16">
        <f t="shared" si="3"/>
        <v>200</v>
      </c>
    </row>
    <row r="79" spans="1:11" s="22" customFormat="1" ht="22.5" customHeight="1">
      <c r="A79" s="20">
        <f t="shared" si="4"/>
        <v>73</v>
      </c>
      <c r="B79" s="30" t="s">
        <v>244</v>
      </c>
      <c r="C79" s="30"/>
      <c r="D79" s="30" t="s">
        <v>233</v>
      </c>
      <c r="E79" s="30"/>
      <c r="F79" s="12"/>
      <c r="G79" s="13"/>
      <c r="H79" s="14"/>
      <c r="I79" s="15"/>
      <c r="J79" s="17">
        <v>0</v>
      </c>
      <c r="K79" s="21">
        <v>5</v>
      </c>
    </row>
    <row r="80" spans="1:11" ht="22.5" customHeight="1">
      <c r="A80" s="8">
        <f t="shared" si="4"/>
        <v>74</v>
      </c>
      <c r="B80" s="23" t="s">
        <v>147</v>
      </c>
      <c r="C80" s="23"/>
      <c r="D80" s="23" t="s">
        <v>148</v>
      </c>
      <c r="E80" s="23"/>
      <c r="F80" s="3">
        <v>0</v>
      </c>
      <c r="G80" s="4">
        <v>0</v>
      </c>
      <c r="H80" s="24">
        <v>200</v>
      </c>
      <c r="I80" s="25"/>
      <c r="J80" s="11">
        <v>183</v>
      </c>
      <c r="K80" s="16">
        <f t="shared" si="3"/>
        <v>228.75</v>
      </c>
    </row>
    <row r="81" spans="1:11" ht="22.5" customHeight="1">
      <c r="A81" s="8">
        <f t="shared" si="4"/>
        <v>75</v>
      </c>
      <c r="B81" s="23" t="s">
        <v>149</v>
      </c>
      <c r="C81" s="23"/>
      <c r="D81" s="23" t="s">
        <v>150</v>
      </c>
      <c r="E81" s="23"/>
      <c r="F81" s="3">
        <v>466</v>
      </c>
      <c r="G81" s="4">
        <v>1180</v>
      </c>
      <c r="H81" s="24">
        <f aca="true" t="shared" si="5" ref="H81:H86">MAX(F81*1.2,G81*1.2)</f>
        <v>1416</v>
      </c>
      <c r="I81" s="25"/>
      <c r="J81" s="11">
        <v>1078</v>
      </c>
      <c r="K81" s="16">
        <f t="shared" si="3"/>
        <v>1347.5</v>
      </c>
    </row>
    <row r="82" spans="1:11" ht="22.5" customHeight="1">
      <c r="A82" s="8">
        <f t="shared" si="4"/>
        <v>76</v>
      </c>
      <c r="B82" s="23" t="s">
        <v>151</v>
      </c>
      <c r="C82" s="23"/>
      <c r="D82" s="23" t="s">
        <v>12</v>
      </c>
      <c r="E82" s="23"/>
      <c r="F82" s="3">
        <v>5</v>
      </c>
      <c r="G82" s="4">
        <v>33</v>
      </c>
      <c r="H82" s="24">
        <f t="shared" si="5"/>
        <v>39.6</v>
      </c>
      <c r="I82" s="25"/>
      <c r="J82" s="11">
        <v>22</v>
      </c>
      <c r="K82" s="16">
        <f t="shared" si="3"/>
        <v>27.5</v>
      </c>
    </row>
    <row r="83" spans="1:11" ht="22.5" customHeight="1">
      <c r="A83" s="8">
        <f t="shared" si="4"/>
        <v>77</v>
      </c>
      <c r="B83" s="23" t="s">
        <v>152</v>
      </c>
      <c r="C83" s="23"/>
      <c r="D83" s="23" t="s">
        <v>13</v>
      </c>
      <c r="E83" s="23"/>
      <c r="F83" s="3">
        <v>33</v>
      </c>
      <c r="G83" s="4">
        <v>110</v>
      </c>
      <c r="H83" s="24">
        <f t="shared" si="5"/>
        <v>132</v>
      </c>
      <c r="I83" s="25"/>
      <c r="J83" s="11">
        <v>113</v>
      </c>
      <c r="K83" s="16">
        <f t="shared" si="3"/>
        <v>141.25</v>
      </c>
    </row>
    <row r="84" spans="1:11" ht="22.5" customHeight="1">
      <c r="A84" s="8">
        <f t="shared" si="4"/>
        <v>78</v>
      </c>
      <c r="B84" s="23" t="s">
        <v>153</v>
      </c>
      <c r="C84" s="23"/>
      <c r="D84" s="23" t="s">
        <v>33</v>
      </c>
      <c r="E84" s="23"/>
      <c r="F84" s="3">
        <v>150</v>
      </c>
      <c r="G84" s="4">
        <v>315</v>
      </c>
      <c r="H84" s="24">
        <f t="shared" si="5"/>
        <v>378</v>
      </c>
      <c r="I84" s="25"/>
      <c r="J84" s="11">
        <v>415</v>
      </c>
      <c r="K84" s="16">
        <f t="shared" si="3"/>
        <v>518.75</v>
      </c>
    </row>
    <row r="85" spans="1:11" ht="22.5" customHeight="1">
      <c r="A85" s="8">
        <f t="shared" si="4"/>
        <v>79</v>
      </c>
      <c r="B85" s="23" t="s">
        <v>154</v>
      </c>
      <c r="C85" s="23"/>
      <c r="D85" s="23" t="s">
        <v>34</v>
      </c>
      <c r="E85" s="23"/>
      <c r="F85" s="3">
        <v>6</v>
      </c>
      <c r="G85" s="4">
        <v>12</v>
      </c>
      <c r="H85" s="24">
        <f t="shared" si="5"/>
        <v>14.399999999999999</v>
      </c>
      <c r="I85" s="25"/>
      <c r="J85" s="11">
        <v>32</v>
      </c>
      <c r="K85" s="16">
        <f t="shared" si="3"/>
        <v>40</v>
      </c>
    </row>
    <row r="86" spans="1:11" ht="22.5" customHeight="1">
      <c r="A86" s="8">
        <f>A85+1</f>
        <v>80</v>
      </c>
      <c r="B86" s="23" t="s">
        <v>155</v>
      </c>
      <c r="C86" s="23"/>
      <c r="D86" s="23" t="s">
        <v>156</v>
      </c>
      <c r="E86" s="23"/>
      <c r="F86" s="3">
        <v>1</v>
      </c>
      <c r="G86" s="4">
        <v>2</v>
      </c>
      <c r="H86" s="24">
        <f t="shared" si="5"/>
        <v>2.4</v>
      </c>
      <c r="I86" s="25"/>
      <c r="J86" s="11">
        <v>3</v>
      </c>
      <c r="K86" s="16">
        <f t="shared" si="3"/>
        <v>3.75</v>
      </c>
    </row>
    <row r="87" spans="1:11" ht="22.5" customHeight="1">
      <c r="A87" s="8">
        <f t="shared" si="4"/>
        <v>81</v>
      </c>
      <c r="B87" s="23" t="s">
        <v>157</v>
      </c>
      <c r="C87" s="23"/>
      <c r="D87" s="23" t="s">
        <v>158</v>
      </c>
      <c r="E87" s="23"/>
      <c r="F87" s="3">
        <v>0</v>
      </c>
      <c r="G87" s="4">
        <v>0</v>
      </c>
      <c r="H87" s="24">
        <v>200</v>
      </c>
      <c r="I87" s="25"/>
      <c r="J87" s="11">
        <v>0</v>
      </c>
      <c r="K87" s="16">
        <f t="shared" si="3"/>
        <v>200</v>
      </c>
    </row>
    <row r="88" spans="1:11" ht="22.5" customHeight="1">
      <c r="A88" s="8">
        <f t="shared" si="4"/>
        <v>82</v>
      </c>
      <c r="B88" s="23" t="s">
        <v>159</v>
      </c>
      <c r="C88" s="23"/>
      <c r="D88" s="23" t="s">
        <v>160</v>
      </c>
      <c r="E88" s="23"/>
      <c r="F88" s="3">
        <v>0</v>
      </c>
      <c r="G88" s="4">
        <v>0</v>
      </c>
      <c r="H88" s="24">
        <v>200</v>
      </c>
      <c r="I88" s="25"/>
      <c r="J88" s="11">
        <v>5</v>
      </c>
      <c r="K88" s="16">
        <f t="shared" si="3"/>
        <v>6.25</v>
      </c>
    </row>
    <row r="89" spans="1:11" ht="22.5" customHeight="1">
      <c r="A89" s="8">
        <f t="shared" si="4"/>
        <v>83</v>
      </c>
      <c r="B89" s="23" t="s">
        <v>161</v>
      </c>
      <c r="C89" s="23"/>
      <c r="D89" s="23" t="s">
        <v>162</v>
      </c>
      <c r="E89" s="23"/>
      <c r="F89" s="3">
        <v>123</v>
      </c>
      <c r="G89" s="4">
        <v>482</v>
      </c>
      <c r="H89" s="24">
        <v>578</v>
      </c>
      <c r="I89" s="25"/>
      <c r="J89" s="11">
        <v>595</v>
      </c>
      <c r="K89" s="16">
        <f t="shared" si="3"/>
        <v>743.75</v>
      </c>
    </row>
    <row r="90" spans="1:11" ht="22.5" customHeight="1">
      <c r="A90" s="8">
        <f t="shared" si="4"/>
        <v>84</v>
      </c>
      <c r="B90" s="23" t="s">
        <v>163</v>
      </c>
      <c r="C90" s="23"/>
      <c r="D90" s="23" t="s">
        <v>164</v>
      </c>
      <c r="E90" s="23"/>
      <c r="F90" s="3">
        <v>34</v>
      </c>
      <c r="G90" s="4">
        <v>151</v>
      </c>
      <c r="H90" s="24">
        <f>MAX(F90*1.2,G90*1.2)</f>
        <v>181.2</v>
      </c>
      <c r="I90" s="25"/>
      <c r="J90" s="11">
        <v>219</v>
      </c>
      <c r="K90" s="16">
        <f t="shared" si="3"/>
        <v>273.75</v>
      </c>
    </row>
    <row r="91" spans="1:11" ht="22.5" customHeight="1">
      <c r="A91" s="8">
        <f t="shared" si="4"/>
        <v>85</v>
      </c>
      <c r="B91" s="23" t="s">
        <v>165</v>
      </c>
      <c r="C91" s="23"/>
      <c r="D91" s="23" t="s">
        <v>35</v>
      </c>
      <c r="E91" s="23"/>
      <c r="F91" s="3">
        <v>14</v>
      </c>
      <c r="G91" s="4">
        <v>84</v>
      </c>
      <c r="H91" s="24">
        <f>MAX(F91*1.2,G91*1.2)</f>
        <v>100.8</v>
      </c>
      <c r="I91" s="25"/>
      <c r="J91" s="11">
        <v>135</v>
      </c>
      <c r="K91" s="16">
        <f t="shared" si="3"/>
        <v>168.75</v>
      </c>
    </row>
    <row r="92" spans="1:11" ht="22.5" customHeight="1">
      <c r="A92" s="8">
        <f t="shared" si="4"/>
        <v>86</v>
      </c>
      <c r="B92" s="23" t="s">
        <v>166</v>
      </c>
      <c r="C92" s="23"/>
      <c r="D92" s="23" t="s">
        <v>36</v>
      </c>
      <c r="E92" s="23"/>
      <c r="F92" s="3">
        <v>10</v>
      </c>
      <c r="G92" s="4">
        <v>84</v>
      </c>
      <c r="H92" s="24">
        <f>MAX(F92*1.2,G92*1.2)</f>
        <v>100.8</v>
      </c>
      <c r="I92" s="25"/>
      <c r="J92" s="11">
        <v>121</v>
      </c>
      <c r="K92" s="16">
        <f t="shared" si="3"/>
        <v>151.25</v>
      </c>
    </row>
    <row r="93" spans="1:11" ht="22.5" customHeight="1">
      <c r="A93" s="8">
        <f t="shared" si="4"/>
        <v>87</v>
      </c>
      <c r="B93" s="23" t="s">
        <v>167</v>
      </c>
      <c r="C93" s="23"/>
      <c r="D93" s="23" t="s">
        <v>168</v>
      </c>
      <c r="E93" s="23"/>
      <c r="F93" s="3">
        <v>3</v>
      </c>
      <c r="G93" s="4">
        <v>10</v>
      </c>
      <c r="H93" s="24">
        <f>MAX(F93*1.2,G93*1.2)</f>
        <v>12</v>
      </c>
      <c r="I93" s="25"/>
      <c r="J93" s="11">
        <v>146</v>
      </c>
      <c r="K93" s="16">
        <f t="shared" si="3"/>
        <v>182.5</v>
      </c>
    </row>
    <row r="94" spans="1:11" ht="22.5" customHeight="1">
      <c r="A94" s="8">
        <f t="shared" si="4"/>
        <v>88</v>
      </c>
      <c r="B94" s="23" t="s">
        <v>169</v>
      </c>
      <c r="C94" s="23"/>
      <c r="D94" s="23" t="s">
        <v>170</v>
      </c>
      <c r="E94" s="23"/>
      <c r="F94" s="3">
        <v>0</v>
      </c>
      <c r="G94" s="4">
        <v>0</v>
      </c>
      <c r="H94" s="24">
        <v>5</v>
      </c>
      <c r="I94" s="25"/>
      <c r="J94" s="11">
        <v>0</v>
      </c>
      <c r="K94" s="16">
        <f t="shared" si="3"/>
        <v>5</v>
      </c>
    </row>
    <row r="95" spans="1:11" ht="22.5" customHeight="1">
      <c r="A95" s="8">
        <f t="shared" si="4"/>
        <v>89</v>
      </c>
      <c r="B95" s="23" t="s">
        <v>171</v>
      </c>
      <c r="C95" s="23"/>
      <c r="D95" s="23" t="s">
        <v>37</v>
      </c>
      <c r="E95" s="23"/>
      <c r="F95" s="3">
        <v>4</v>
      </c>
      <c r="G95" s="4">
        <v>2</v>
      </c>
      <c r="H95" s="24">
        <f>MAX(F95*1.2,G95*1.2)</f>
        <v>4.8</v>
      </c>
      <c r="I95" s="25"/>
      <c r="J95" s="11">
        <v>0</v>
      </c>
      <c r="K95" s="16">
        <f t="shared" si="3"/>
        <v>4.8</v>
      </c>
    </row>
    <row r="96" spans="1:11" s="22" customFormat="1" ht="22.5" customHeight="1">
      <c r="A96" s="20">
        <f t="shared" si="4"/>
        <v>90</v>
      </c>
      <c r="B96" s="30" t="s">
        <v>245</v>
      </c>
      <c r="C96" s="30"/>
      <c r="D96" s="30" t="s">
        <v>234</v>
      </c>
      <c r="E96" s="30"/>
      <c r="F96" s="12"/>
      <c r="G96" s="13"/>
      <c r="H96" s="14"/>
      <c r="I96" s="15"/>
      <c r="J96" s="17">
        <v>0</v>
      </c>
      <c r="K96" s="21">
        <v>5</v>
      </c>
    </row>
    <row r="97" spans="1:11" ht="22.5" customHeight="1">
      <c r="A97" s="8">
        <f>A95+1</f>
        <v>90</v>
      </c>
      <c r="B97" s="23" t="s">
        <v>172</v>
      </c>
      <c r="C97" s="23"/>
      <c r="D97" s="23" t="s">
        <v>38</v>
      </c>
      <c r="E97" s="23"/>
      <c r="F97" s="3">
        <v>0</v>
      </c>
      <c r="G97" s="4">
        <v>0</v>
      </c>
      <c r="H97" s="24">
        <v>50</v>
      </c>
      <c r="I97" s="25"/>
      <c r="J97" s="11">
        <v>0</v>
      </c>
      <c r="K97" s="16">
        <f t="shared" si="3"/>
        <v>50</v>
      </c>
    </row>
    <row r="98" spans="1:11" ht="22.5" customHeight="1">
      <c r="A98" s="8">
        <f t="shared" si="4"/>
        <v>91</v>
      </c>
      <c r="B98" s="23" t="s">
        <v>173</v>
      </c>
      <c r="C98" s="23"/>
      <c r="D98" s="23" t="s">
        <v>39</v>
      </c>
      <c r="E98" s="23"/>
      <c r="F98" s="3">
        <v>0</v>
      </c>
      <c r="G98" s="4">
        <v>0</v>
      </c>
      <c r="H98" s="24">
        <v>50</v>
      </c>
      <c r="I98" s="25"/>
      <c r="J98" s="11">
        <v>2</v>
      </c>
      <c r="K98" s="16">
        <f t="shared" si="3"/>
        <v>2.5</v>
      </c>
    </row>
    <row r="99" spans="1:11" ht="22.5" customHeight="1">
      <c r="A99" s="8">
        <f t="shared" si="4"/>
        <v>92</v>
      </c>
      <c r="B99" s="23" t="s">
        <v>174</v>
      </c>
      <c r="C99" s="23"/>
      <c r="D99" s="23" t="s">
        <v>40</v>
      </c>
      <c r="E99" s="23"/>
      <c r="F99" s="3">
        <v>0</v>
      </c>
      <c r="G99" s="4">
        <v>0</v>
      </c>
      <c r="H99" s="24">
        <v>50</v>
      </c>
      <c r="I99" s="25"/>
      <c r="J99" s="11">
        <v>0</v>
      </c>
      <c r="K99" s="16">
        <f t="shared" si="3"/>
        <v>50</v>
      </c>
    </row>
    <row r="100" spans="1:11" ht="22.5" customHeight="1">
      <c r="A100" s="8">
        <f t="shared" si="4"/>
        <v>93</v>
      </c>
      <c r="B100" s="23" t="s">
        <v>175</v>
      </c>
      <c r="C100" s="23"/>
      <c r="D100" s="23" t="s">
        <v>176</v>
      </c>
      <c r="E100" s="23"/>
      <c r="F100" s="3">
        <v>74</v>
      </c>
      <c r="G100" s="4">
        <v>57</v>
      </c>
      <c r="H100" s="24">
        <f>MAX(F100*1.2,G100*1.2)</f>
        <v>88.8</v>
      </c>
      <c r="I100" s="25"/>
      <c r="J100" s="11">
        <v>22</v>
      </c>
      <c r="K100" s="16">
        <f t="shared" si="3"/>
        <v>27.5</v>
      </c>
    </row>
    <row r="101" spans="1:11" ht="22.5" customHeight="1">
      <c r="A101" s="8">
        <f t="shared" si="4"/>
        <v>94</v>
      </c>
      <c r="B101" s="23" t="s">
        <v>177</v>
      </c>
      <c r="C101" s="23"/>
      <c r="D101" s="23" t="s">
        <v>41</v>
      </c>
      <c r="E101" s="23"/>
      <c r="F101" s="3">
        <v>2</v>
      </c>
      <c r="G101" s="4">
        <v>1</v>
      </c>
      <c r="H101" s="24">
        <f>MAX(F101*1.2,G101*1.2)</f>
        <v>2.4</v>
      </c>
      <c r="I101" s="25"/>
      <c r="J101" s="11">
        <v>0</v>
      </c>
      <c r="K101" s="16">
        <f t="shared" si="3"/>
        <v>2.4</v>
      </c>
    </row>
    <row r="102" spans="1:11" s="22" customFormat="1" ht="22.5" customHeight="1">
      <c r="A102" s="20">
        <f t="shared" si="4"/>
        <v>95</v>
      </c>
      <c r="B102" s="30" t="s">
        <v>207</v>
      </c>
      <c r="C102" s="30"/>
      <c r="D102" s="30" t="s">
        <v>235</v>
      </c>
      <c r="E102" s="30"/>
      <c r="F102" s="12"/>
      <c r="G102" s="13"/>
      <c r="H102" s="14"/>
      <c r="I102" s="15"/>
      <c r="J102" s="17">
        <v>0</v>
      </c>
      <c r="K102" s="21">
        <v>5</v>
      </c>
    </row>
    <row r="103" spans="1:11" s="22" customFormat="1" ht="22.5" customHeight="1">
      <c r="A103" s="20">
        <f t="shared" si="4"/>
        <v>96</v>
      </c>
      <c r="B103" s="30" t="s">
        <v>208</v>
      </c>
      <c r="C103" s="30"/>
      <c r="D103" s="30" t="s">
        <v>236</v>
      </c>
      <c r="E103" s="30"/>
      <c r="F103" s="12"/>
      <c r="G103" s="13"/>
      <c r="H103" s="14"/>
      <c r="I103" s="15"/>
      <c r="J103" s="17">
        <v>0</v>
      </c>
      <c r="K103" s="21">
        <v>5</v>
      </c>
    </row>
    <row r="104" spans="1:11" ht="22.5" customHeight="1">
      <c r="A104" s="8">
        <f t="shared" si="4"/>
        <v>97</v>
      </c>
      <c r="B104" s="23" t="s">
        <v>202</v>
      </c>
      <c r="C104" s="23"/>
      <c r="D104" s="23" t="s">
        <v>214</v>
      </c>
      <c r="E104" s="23"/>
      <c r="F104" s="3">
        <v>5535</v>
      </c>
      <c r="G104" s="4">
        <v>4740</v>
      </c>
      <c r="H104" s="24">
        <f aca="true" t="shared" si="6" ref="H104:H110">MAX(F104*1.2,G104*1.2)</f>
        <v>6642</v>
      </c>
      <c r="I104" s="25"/>
      <c r="J104" s="11">
        <v>2110</v>
      </c>
      <c r="K104" s="16">
        <v>10</v>
      </c>
    </row>
    <row r="105" spans="1:11" ht="22.5" customHeight="1">
      <c r="A105" s="8">
        <f t="shared" si="4"/>
        <v>98</v>
      </c>
      <c r="B105" s="23" t="s">
        <v>203</v>
      </c>
      <c r="C105" s="23"/>
      <c r="D105" s="23" t="s">
        <v>215</v>
      </c>
      <c r="E105" s="23"/>
      <c r="F105" s="3">
        <v>0</v>
      </c>
      <c r="G105" s="4">
        <v>0</v>
      </c>
      <c r="H105" s="24">
        <v>200</v>
      </c>
      <c r="I105" s="25"/>
      <c r="J105" s="11">
        <v>0</v>
      </c>
      <c r="K105" s="16">
        <v>10</v>
      </c>
    </row>
    <row r="106" spans="1:11" ht="22.5" customHeight="1">
      <c r="A106" s="8">
        <f t="shared" si="4"/>
        <v>99</v>
      </c>
      <c r="B106" s="23" t="s">
        <v>204</v>
      </c>
      <c r="C106" s="23"/>
      <c r="D106" s="23" t="s">
        <v>216</v>
      </c>
      <c r="E106" s="23"/>
      <c r="F106" s="3">
        <v>4255</v>
      </c>
      <c r="G106" s="4">
        <v>3288</v>
      </c>
      <c r="H106" s="24">
        <f t="shared" si="6"/>
        <v>5106</v>
      </c>
      <c r="I106" s="25"/>
      <c r="J106" s="11">
        <v>3234</v>
      </c>
      <c r="K106" s="16">
        <v>10</v>
      </c>
    </row>
    <row r="107" spans="1:11" ht="22.5" customHeight="1">
      <c r="A107" s="8">
        <f t="shared" si="4"/>
        <v>100</v>
      </c>
      <c r="B107" s="23" t="s">
        <v>205</v>
      </c>
      <c r="C107" s="23"/>
      <c r="D107" s="23" t="s">
        <v>217</v>
      </c>
      <c r="E107" s="23"/>
      <c r="F107" s="3">
        <v>680</v>
      </c>
      <c r="G107" s="4">
        <v>273</v>
      </c>
      <c r="H107" s="24">
        <f t="shared" si="6"/>
        <v>816</v>
      </c>
      <c r="I107" s="25"/>
      <c r="J107" s="11">
        <v>145</v>
      </c>
      <c r="K107" s="16">
        <v>10</v>
      </c>
    </row>
    <row r="108" spans="1:11" ht="22.5" customHeight="1">
      <c r="A108" s="8">
        <f t="shared" si="4"/>
        <v>101</v>
      </c>
      <c r="B108" s="23" t="s">
        <v>206</v>
      </c>
      <c r="C108" s="23"/>
      <c r="D108" s="23" t="s">
        <v>218</v>
      </c>
      <c r="E108" s="23"/>
      <c r="F108" s="3">
        <v>0</v>
      </c>
      <c r="G108" s="4">
        <v>0</v>
      </c>
      <c r="H108" s="24">
        <v>50</v>
      </c>
      <c r="I108" s="25"/>
      <c r="J108" s="11">
        <v>0</v>
      </c>
      <c r="K108" s="16">
        <v>10</v>
      </c>
    </row>
    <row r="109" spans="1:11" ht="22.5" customHeight="1">
      <c r="A109" s="8">
        <f t="shared" si="4"/>
        <v>102</v>
      </c>
      <c r="B109" s="23" t="s">
        <v>207</v>
      </c>
      <c r="C109" s="23"/>
      <c r="D109" s="23" t="s">
        <v>219</v>
      </c>
      <c r="E109" s="23"/>
      <c r="F109" s="3">
        <v>559</v>
      </c>
      <c r="G109" s="4">
        <v>713</v>
      </c>
      <c r="H109" s="24">
        <f t="shared" si="6"/>
        <v>855.6</v>
      </c>
      <c r="I109" s="25"/>
      <c r="J109" s="11">
        <v>694</v>
      </c>
      <c r="K109" s="16">
        <v>10</v>
      </c>
    </row>
    <row r="110" spans="1:11" ht="22.5" customHeight="1">
      <c r="A110" s="8">
        <f t="shared" si="4"/>
        <v>103</v>
      </c>
      <c r="B110" s="23" t="s">
        <v>208</v>
      </c>
      <c r="C110" s="23"/>
      <c r="D110" s="23" t="s">
        <v>223</v>
      </c>
      <c r="E110" s="23"/>
      <c r="F110" s="3">
        <v>73</v>
      </c>
      <c r="G110" s="4">
        <v>19</v>
      </c>
      <c r="H110" s="24">
        <f t="shared" si="6"/>
        <v>87.6</v>
      </c>
      <c r="I110" s="25"/>
      <c r="J110" s="11">
        <v>19</v>
      </c>
      <c r="K110" s="16">
        <v>10</v>
      </c>
    </row>
    <row r="111" spans="1:11" ht="22.5" customHeight="1">
      <c r="A111" s="8">
        <f t="shared" si="4"/>
        <v>104</v>
      </c>
      <c r="B111" s="23" t="s">
        <v>209</v>
      </c>
      <c r="C111" s="23"/>
      <c r="D111" s="23" t="s">
        <v>220</v>
      </c>
      <c r="E111" s="23"/>
      <c r="F111" s="3">
        <v>0</v>
      </c>
      <c r="G111" s="4">
        <v>0</v>
      </c>
      <c r="H111" s="2">
        <v>250</v>
      </c>
      <c r="I111" s="9"/>
      <c r="J111" s="11">
        <v>0</v>
      </c>
      <c r="K111" s="16">
        <v>10</v>
      </c>
    </row>
    <row r="112" spans="1:11" ht="22.5" customHeight="1">
      <c r="A112" s="8">
        <f t="shared" si="4"/>
        <v>105</v>
      </c>
      <c r="B112" s="23" t="s">
        <v>210</v>
      </c>
      <c r="C112" s="23"/>
      <c r="D112" s="23" t="s">
        <v>224</v>
      </c>
      <c r="E112" s="23"/>
      <c r="F112" s="3">
        <v>0</v>
      </c>
      <c r="G112" s="4">
        <v>0</v>
      </c>
      <c r="H112" s="2">
        <v>250</v>
      </c>
      <c r="I112" s="9"/>
      <c r="J112" s="11">
        <v>0</v>
      </c>
      <c r="K112" s="16">
        <v>10</v>
      </c>
    </row>
    <row r="113" spans="1:11" ht="22.5" customHeight="1">
      <c r="A113" s="8">
        <f t="shared" si="4"/>
        <v>106</v>
      </c>
      <c r="B113" s="23" t="s">
        <v>211</v>
      </c>
      <c r="C113" s="23"/>
      <c r="D113" s="23" t="s">
        <v>221</v>
      </c>
      <c r="E113" s="23"/>
      <c r="F113" s="3">
        <v>0</v>
      </c>
      <c r="G113" s="4">
        <v>0</v>
      </c>
      <c r="H113" s="2">
        <v>250</v>
      </c>
      <c r="I113" s="9"/>
      <c r="J113" s="11">
        <v>0</v>
      </c>
      <c r="K113" s="16">
        <v>10</v>
      </c>
    </row>
    <row r="114" spans="1:11" ht="22.5" customHeight="1">
      <c r="A114" s="8">
        <f t="shared" si="4"/>
        <v>107</v>
      </c>
      <c r="B114" s="23" t="s">
        <v>212</v>
      </c>
      <c r="C114" s="23"/>
      <c r="D114" s="23" t="s">
        <v>222</v>
      </c>
      <c r="E114" s="23"/>
      <c r="F114" s="3">
        <v>0</v>
      </c>
      <c r="G114" s="4">
        <v>0</v>
      </c>
      <c r="H114" s="2">
        <v>250</v>
      </c>
      <c r="I114" s="9"/>
      <c r="J114" s="11">
        <v>0</v>
      </c>
      <c r="K114" s="16">
        <v>10</v>
      </c>
    </row>
    <row r="115" spans="1:11" ht="22.5" customHeight="1">
      <c r="A115" s="8">
        <f t="shared" si="4"/>
        <v>108</v>
      </c>
      <c r="B115" s="23" t="s">
        <v>213</v>
      </c>
      <c r="C115" s="23"/>
      <c r="D115" s="23" t="s">
        <v>225</v>
      </c>
      <c r="E115" s="23"/>
      <c r="F115" s="3">
        <v>0</v>
      </c>
      <c r="G115" s="4">
        <v>0</v>
      </c>
      <c r="H115" s="2">
        <v>250</v>
      </c>
      <c r="I115" s="9"/>
      <c r="J115" s="11">
        <v>0</v>
      </c>
      <c r="K115" s="16">
        <v>10</v>
      </c>
    </row>
    <row r="116" spans="1:11" ht="22.5" customHeight="1">
      <c r="A116" s="8">
        <f t="shared" si="4"/>
        <v>109</v>
      </c>
      <c r="B116" s="23" t="s">
        <v>178</v>
      </c>
      <c r="C116" s="23"/>
      <c r="D116" s="23" t="s">
        <v>179</v>
      </c>
      <c r="E116" s="23"/>
      <c r="F116" s="3">
        <v>0</v>
      </c>
      <c r="G116" s="4">
        <v>0</v>
      </c>
      <c r="H116" s="24">
        <v>50</v>
      </c>
      <c r="I116" s="25"/>
      <c r="J116" s="11">
        <v>0</v>
      </c>
      <c r="K116" s="16">
        <f t="shared" si="3"/>
        <v>50</v>
      </c>
    </row>
    <row r="117" spans="1:11" ht="22.5" customHeight="1">
      <c r="A117" s="8">
        <f t="shared" si="4"/>
        <v>110</v>
      </c>
      <c r="B117" s="23" t="s">
        <v>180</v>
      </c>
      <c r="C117" s="23"/>
      <c r="D117" s="23" t="s">
        <v>181</v>
      </c>
      <c r="E117" s="23"/>
      <c r="F117" s="3">
        <v>0</v>
      </c>
      <c r="G117" s="4">
        <v>0</v>
      </c>
      <c r="H117" s="24">
        <v>50</v>
      </c>
      <c r="I117" s="25"/>
      <c r="J117" s="11">
        <v>0</v>
      </c>
      <c r="K117" s="16">
        <f t="shared" si="3"/>
        <v>50</v>
      </c>
    </row>
    <row r="118" spans="1:11" ht="22.5" customHeight="1">
      <c r="A118" s="8">
        <f t="shared" si="4"/>
        <v>111</v>
      </c>
      <c r="B118" s="23" t="s">
        <v>182</v>
      </c>
      <c r="C118" s="23"/>
      <c r="D118" s="23" t="s">
        <v>183</v>
      </c>
      <c r="E118" s="23"/>
      <c r="F118" s="3">
        <v>0</v>
      </c>
      <c r="G118" s="4">
        <v>0</v>
      </c>
      <c r="H118" s="24">
        <v>10</v>
      </c>
      <c r="I118" s="25"/>
      <c r="J118" s="11">
        <v>0</v>
      </c>
      <c r="K118" s="16">
        <f t="shared" si="3"/>
        <v>10</v>
      </c>
    </row>
    <row r="119" spans="1:11" ht="22.5" customHeight="1">
      <c r="A119" s="8">
        <f t="shared" si="4"/>
        <v>112</v>
      </c>
      <c r="B119" s="23" t="s">
        <v>184</v>
      </c>
      <c r="C119" s="23"/>
      <c r="D119" s="23" t="s">
        <v>185</v>
      </c>
      <c r="E119" s="23"/>
      <c r="F119" s="3">
        <v>0</v>
      </c>
      <c r="G119" s="4">
        <v>0</v>
      </c>
      <c r="H119" s="24">
        <v>10</v>
      </c>
      <c r="I119" s="25"/>
      <c r="J119" s="11">
        <v>0</v>
      </c>
      <c r="K119" s="16">
        <f t="shared" si="3"/>
        <v>10</v>
      </c>
    </row>
    <row r="120" spans="1:11" ht="22.5" customHeight="1">
      <c r="A120" s="8">
        <f t="shared" si="4"/>
        <v>113</v>
      </c>
      <c r="B120" s="23" t="s">
        <v>186</v>
      </c>
      <c r="C120" s="23"/>
      <c r="D120" s="23" t="s">
        <v>187</v>
      </c>
      <c r="E120" s="23"/>
      <c r="F120" s="3">
        <v>0</v>
      </c>
      <c r="G120" s="4">
        <v>0</v>
      </c>
      <c r="H120" s="24">
        <v>10</v>
      </c>
      <c r="I120" s="25"/>
      <c r="J120" s="11">
        <v>0</v>
      </c>
      <c r="K120" s="16">
        <f t="shared" si="3"/>
        <v>10</v>
      </c>
    </row>
    <row r="121" spans="1:11" ht="22.5" customHeight="1">
      <c r="A121" s="8">
        <f t="shared" si="4"/>
        <v>114</v>
      </c>
      <c r="B121" s="23" t="s">
        <v>188</v>
      </c>
      <c r="C121" s="23"/>
      <c r="D121" s="23" t="s">
        <v>237</v>
      </c>
      <c r="E121" s="23"/>
      <c r="F121" s="3"/>
      <c r="G121" s="4"/>
      <c r="H121" s="2"/>
      <c r="I121" s="9"/>
      <c r="J121" s="11">
        <v>0</v>
      </c>
      <c r="K121" s="16">
        <f t="shared" si="3"/>
        <v>0</v>
      </c>
    </row>
    <row r="122" spans="1:11" ht="22.5" customHeight="1">
      <c r="A122" s="8">
        <f t="shared" si="4"/>
        <v>115</v>
      </c>
      <c r="B122" s="23" t="s">
        <v>189</v>
      </c>
      <c r="C122" s="23"/>
      <c r="D122" s="23" t="s">
        <v>190</v>
      </c>
      <c r="E122" s="23"/>
      <c r="F122" s="3">
        <v>1</v>
      </c>
      <c r="G122" s="4">
        <v>1</v>
      </c>
      <c r="H122" s="24">
        <v>5</v>
      </c>
      <c r="I122" s="25"/>
      <c r="J122" s="11">
        <v>0</v>
      </c>
      <c r="K122" s="16">
        <f t="shared" si="3"/>
        <v>5</v>
      </c>
    </row>
    <row r="123" spans="1:11" ht="22.5" customHeight="1">
      <c r="A123" s="8">
        <f t="shared" si="4"/>
        <v>116</v>
      </c>
      <c r="B123" s="23" t="s">
        <v>191</v>
      </c>
      <c r="C123" s="23"/>
      <c r="D123" s="23" t="s">
        <v>192</v>
      </c>
      <c r="E123" s="23"/>
      <c r="F123" s="3">
        <v>1</v>
      </c>
      <c r="G123" s="4">
        <v>1</v>
      </c>
      <c r="H123" s="24">
        <v>5</v>
      </c>
      <c r="I123" s="25"/>
      <c r="J123" s="11">
        <v>0</v>
      </c>
      <c r="K123" s="16">
        <f t="shared" si="3"/>
        <v>5</v>
      </c>
    </row>
    <row r="124" spans="1:11" ht="22.5" customHeight="1">
      <c r="A124" s="8">
        <f t="shared" si="4"/>
        <v>117</v>
      </c>
      <c r="B124" s="23" t="s">
        <v>193</v>
      </c>
      <c r="C124" s="23"/>
      <c r="D124" s="23" t="s">
        <v>194</v>
      </c>
      <c r="E124" s="23"/>
      <c r="F124" s="3">
        <v>0</v>
      </c>
      <c r="G124" s="4">
        <v>1</v>
      </c>
      <c r="H124" s="24">
        <v>5</v>
      </c>
      <c r="I124" s="25"/>
      <c r="J124" s="11">
        <v>0</v>
      </c>
      <c r="K124" s="16">
        <f t="shared" si="3"/>
        <v>5</v>
      </c>
    </row>
    <row r="125" spans="1:11" ht="22.5" customHeight="1">
      <c r="A125" s="8">
        <f t="shared" si="4"/>
        <v>118</v>
      </c>
      <c r="B125" s="23" t="s">
        <v>195</v>
      </c>
      <c r="C125" s="23"/>
      <c r="D125" s="23" t="s">
        <v>196</v>
      </c>
      <c r="E125" s="23"/>
      <c r="F125" s="3">
        <v>0</v>
      </c>
      <c r="G125" s="4">
        <v>0</v>
      </c>
      <c r="H125" s="24">
        <v>5</v>
      </c>
      <c r="I125" s="25"/>
      <c r="J125" s="11">
        <v>0</v>
      </c>
      <c r="K125" s="16">
        <f t="shared" si="3"/>
        <v>5</v>
      </c>
    </row>
    <row r="126" spans="1:11" ht="18.75" customHeight="1" thickBot="1">
      <c r="A126" s="26" t="s">
        <v>197</v>
      </c>
      <c r="B126" s="27"/>
      <c r="C126" s="27"/>
      <c r="D126" s="27"/>
      <c r="E126" s="27"/>
      <c r="F126" s="18">
        <f aca="true" t="shared" si="7" ref="F126:K126">SUM(F7:F125)</f>
        <v>57701</v>
      </c>
      <c r="G126" s="18">
        <f t="shared" si="7"/>
        <v>56815</v>
      </c>
      <c r="H126" s="28">
        <f t="shared" si="7"/>
        <v>88222.2</v>
      </c>
      <c r="I126" s="29">
        <f t="shared" si="7"/>
        <v>0</v>
      </c>
      <c r="J126" s="19">
        <f t="shared" si="7"/>
        <v>62359</v>
      </c>
      <c r="K126" s="19">
        <f t="shared" si="7"/>
        <v>71679.9</v>
      </c>
    </row>
    <row r="129" ht="12.75">
      <c r="E129" t="s">
        <v>247</v>
      </c>
    </row>
    <row r="130" ht="12.75">
      <c r="E130" t="s">
        <v>248</v>
      </c>
    </row>
    <row r="131" ht="12.75">
      <c r="E131" t="s">
        <v>249</v>
      </c>
    </row>
  </sheetData>
  <sheetProtection/>
  <mergeCells count="349">
    <mergeCell ref="B79:C79"/>
    <mergeCell ref="D79:E79"/>
    <mergeCell ref="D106:E106"/>
    <mergeCell ref="D107:E107"/>
    <mergeCell ref="B107:C107"/>
    <mergeCell ref="B102:C102"/>
    <mergeCell ref="D102:E102"/>
    <mergeCell ref="B103:C103"/>
    <mergeCell ref="D103:E103"/>
    <mergeCell ref="B56:C56"/>
    <mergeCell ref="B57:C57"/>
    <mergeCell ref="D56:E56"/>
    <mergeCell ref="D57:E57"/>
    <mergeCell ref="B60:C60"/>
    <mergeCell ref="D60:E60"/>
    <mergeCell ref="H104:I104"/>
    <mergeCell ref="H105:I105"/>
    <mergeCell ref="D104:E104"/>
    <mergeCell ref="D105:E105"/>
    <mergeCell ref="B61:C61"/>
    <mergeCell ref="D61:E61"/>
    <mergeCell ref="H61:I61"/>
    <mergeCell ref="H60:I60"/>
    <mergeCell ref="H106:I106"/>
    <mergeCell ref="H107:I107"/>
    <mergeCell ref="H108:I108"/>
    <mergeCell ref="H109:I109"/>
    <mergeCell ref="B108:C108"/>
    <mergeCell ref="B109:C109"/>
    <mergeCell ref="B110:C110"/>
    <mergeCell ref="H110:I110"/>
    <mergeCell ref="D108:E108"/>
    <mergeCell ref="D109:E109"/>
    <mergeCell ref="B115:C115"/>
    <mergeCell ref="D110:E110"/>
    <mergeCell ref="D111:E111"/>
    <mergeCell ref="D115:E115"/>
    <mergeCell ref="D113:E113"/>
    <mergeCell ref="D114:E114"/>
    <mergeCell ref="D112:E112"/>
    <mergeCell ref="A3:I3"/>
    <mergeCell ref="B104:C104"/>
    <mergeCell ref="B105:C105"/>
    <mergeCell ref="B106:C106"/>
    <mergeCell ref="B7:C7"/>
    <mergeCell ref="D7:E7"/>
    <mergeCell ref="H7:I7"/>
    <mergeCell ref="A4:I4"/>
    <mergeCell ref="B6:C6"/>
    <mergeCell ref="D6:E6"/>
    <mergeCell ref="H6:I6"/>
    <mergeCell ref="B9:C9"/>
    <mergeCell ref="D9:E9"/>
    <mergeCell ref="H9:I9"/>
    <mergeCell ref="B8:C8"/>
    <mergeCell ref="D8:E8"/>
    <mergeCell ref="H8:I8"/>
    <mergeCell ref="B12:C12"/>
    <mergeCell ref="D12:E12"/>
    <mergeCell ref="H12:I12"/>
    <mergeCell ref="B10:C10"/>
    <mergeCell ref="D10:E10"/>
    <mergeCell ref="H10:I10"/>
    <mergeCell ref="B11:C11"/>
    <mergeCell ref="D11:E11"/>
    <mergeCell ref="B13:C13"/>
    <mergeCell ref="D13:E13"/>
    <mergeCell ref="H13:I13"/>
    <mergeCell ref="B15:C15"/>
    <mergeCell ref="D15:E15"/>
    <mergeCell ref="H15:I15"/>
    <mergeCell ref="B14:C14"/>
    <mergeCell ref="D14:E14"/>
    <mergeCell ref="H14:I14"/>
    <mergeCell ref="B17:C17"/>
    <mergeCell ref="D17:E17"/>
    <mergeCell ref="H17:I17"/>
    <mergeCell ref="B16:C16"/>
    <mergeCell ref="D16:E16"/>
    <mergeCell ref="H16:I16"/>
    <mergeCell ref="B19:C19"/>
    <mergeCell ref="D19:E19"/>
    <mergeCell ref="H19:I19"/>
    <mergeCell ref="B18:C18"/>
    <mergeCell ref="D18:E18"/>
    <mergeCell ref="H18:I18"/>
    <mergeCell ref="B21:C21"/>
    <mergeCell ref="D21:E21"/>
    <mergeCell ref="H21:I21"/>
    <mergeCell ref="B20:C20"/>
    <mergeCell ref="D20:E20"/>
    <mergeCell ref="H20:I20"/>
    <mergeCell ref="B23:C23"/>
    <mergeCell ref="D23:E23"/>
    <mergeCell ref="H23:I23"/>
    <mergeCell ref="B22:C22"/>
    <mergeCell ref="D22:E22"/>
    <mergeCell ref="H22:I22"/>
    <mergeCell ref="B25:C25"/>
    <mergeCell ref="D25:E25"/>
    <mergeCell ref="H25:I25"/>
    <mergeCell ref="B24:C24"/>
    <mergeCell ref="D24:E24"/>
    <mergeCell ref="H24:I24"/>
    <mergeCell ref="B27:C27"/>
    <mergeCell ref="D27:E27"/>
    <mergeCell ref="H27:I27"/>
    <mergeCell ref="B26:C26"/>
    <mergeCell ref="D26:E26"/>
    <mergeCell ref="H26:I26"/>
    <mergeCell ref="B29:C29"/>
    <mergeCell ref="D29:E29"/>
    <mergeCell ref="H29:I29"/>
    <mergeCell ref="B28:C28"/>
    <mergeCell ref="D28:E28"/>
    <mergeCell ref="H28:I28"/>
    <mergeCell ref="B31:C31"/>
    <mergeCell ref="D31:E31"/>
    <mergeCell ref="H31:I31"/>
    <mergeCell ref="B30:C30"/>
    <mergeCell ref="D30:E30"/>
    <mergeCell ref="H30:I30"/>
    <mergeCell ref="B33:C33"/>
    <mergeCell ref="D33:E33"/>
    <mergeCell ref="H33:I33"/>
    <mergeCell ref="B32:C32"/>
    <mergeCell ref="D32:E32"/>
    <mergeCell ref="H32:I32"/>
    <mergeCell ref="B35:C35"/>
    <mergeCell ref="D35:E35"/>
    <mergeCell ref="H35:I35"/>
    <mergeCell ref="B34:C34"/>
    <mergeCell ref="D34:E34"/>
    <mergeCell ref="H34:I34"/>
    <mergeCell ref="B37:C37"/>
    <mergeCell ref="D37:E37"/>
    <mergeCell ref="H37:I37"/>
    <mergeCell ref="B36:C36"/>
    <mergeCell ref="D36:E36"/>
    <mergeCell ref="H36:I36"/>
    <mergeCell ref="B39:C39"/>
    <mergeCell ref="D39:E39"/>
    <mergeCell ref="H39:I39"/>
    <mergeCell ref="B38:C38"/>
    <mergeCell ref="D38:E38"/>
    <mergeCell ref="H38:I38"/>
    <mergeCell ref="B41:C41"/>
    <mergeCell ref="D41:E41"/>
    <mergeCell ref="H41:I41"/>
    <mergeCell ref="B40:C40"/>
    <mergeCell ref="D40:E40"/>
    <mergeCell ref="H40:I40"/>
    <mergeCell ref="B43:C43"/>
    <mergeCell ref="D43:E43"/>
    <mergeCell ref="H43:I43"/>
    <mergeCell ref="B42:C42"/>
    <mergeCell ref="D42:E42"/>
    <mergeCell ref="H42:I42"/>
    <mergeCell ref="B45:C45"/>
    <mergeCell ref="D45:E45"/>
    <mergeCell ref="H45:I45"/>
    <mergeCell ref="B44:C44"/>
    <mergeCell ref="D44:E44"/>
    <mergeCell ref="H44:I44"/>
    <mergeCell ref="B47:C47"/>
    <mergeCell ref="D47:E47"/>
    <mergeCell ref="H47:I47"/>
    <mergeCell ref="B46:C46"/>
    <mergeCell ref="D46:E46"/>
    <mergeCell ref="H46:I46"/>
    <mergeCell ref="B49:C49"/>
    <mergeCell ref="D49:E49"/>
    <mergeCell ref="H49:I49"/>
    <mergeCell ref="B48:C48"/>
    <mergeCell ref="D48:E48"/>
    <mergeCell ref="H48:I48"/>
    <mergeCell ref="B51:C51"/>
    <mergeCell ref="D51:E51"/>
    <mergeCell ref="H51:I51"/>
    <mergeCell ref="B50:C50"/>
    <mergeCell ref="D50:E50"/>
    <mergeCell ref="H50:I50"/>
    <mergeCell ref="B53:C53"/>
    <mergeCell ref="D53:E53"/>
    <mergeCell ref="H53:I53"/>
    <mergeCell ref="B52:C52"/>
    <mergeCell ref="D52:E52"/>
    <mergeCell ref="H52:I52"/>
    <mergeCell ref="B55:C55"/>
    <mergeCell ref="D55:E55"/>
    <mergeCell ref="H55:I55"/>
    <mergeCell ref="B54:C54"/>
    <mergeCell ref="D54:E54"/>
    <mergeCell ref="H54:I54"/>
    <mergeCell ref="B58:C58"/>
    <mergeCell ref="D58:E58"/>
    <mergeCell ref="H58:I58"/>
    <mergeCell ref="B59:C59"/>
    <mergeCell ref="D59:E59"/>
    <mergeCell ref="B63:C63"/>
    <mergeCell ref="D63:E63"/>
    <mergeCell ref="H63:I63"/>
    <mergeCell ref="B62:C62"/>
    <mergeCell ref="D62:E62"/>
    <mergeCell ref="H62:I62"/>
    <mergeCell ref="B65:C65"/>
    <mergeCell ref="D65:E65"/>
    <mergeCell ref="H65:I65"/>
    <mergeCell ref="B64:C64"/>
    <mergeCell ref="D64:E64"/>
    <mergeCell ref="H64:I64"/>
    <mergeCell ref="B67:C67"/>
    <mergeCell ref="D67:E67"/>
    <mergeCell ref="H67:I67"/>
    <mergeCell ref="B66:C66"/>
    <mergeCell ref="D66:E66"/>
    <mergeCell ref="H66:I66"/>
    <mergeCell ref="B69:C69"/>
    <mergeCell ref="D69:E69"/>
    <mergeCell ref="H69:I69"/>
    <mergeCell ref="B68:C68"/>
    <mergeCell ref="D68:E68"/>
    <mergeCell ref="H68:I68"/>
    <mergeCell ref="B71:C71"/>
    <mergeCell ref="D71:E71"/>
    <mergeCell ref="H71:I71"/>
    <mergeCell ref="B70:C70"/>
    <mergeCell ref="D70:E70"/>
    <mergeCell ref="H70:I70"/>
    <mergeCell ref="B73:C73"/>
    <mergeCell ref="D73:E73"/>
    <mergeCell ref="H73:I73"/>
    <mergeCell ref="B72:C72"/>
    <mergeCell ref="D72:E72"/>
    <mergeCell ref="H72:I72"/>
    <mergeCell ref="B75:C75"/>
    <mergeCell ref="D75:E75"/>
    <mergeCell ref="H75:I75"/>
    <mergeCell ref="B74:C74"/>
    <mergeCell ref="D74:E74"/>
    <mergeCell ref="H74:I74"/>
    <mergeCell ref="B78:C78"/>
    <mergeCell ref="D78:E78"/>
    <mergeCell ref="H78:I78"/>
    <mergeCell ref="B76:C76"/>
    <mergeCell ref="D76:E76"/>
    <mergeCell ref="H76:I76"/>
    <mergeCell ref="B77:C77"/>
    <mergeCell ref="D77:E77"/>
    <mergeCell ref="B81:C81"/>
    <mergeCell ref="D81:E81"/>
    <mergeCell ref="H81:I81"/>
    <mergeCell ref="B80:C80"/>
    <mergeCell ref="D80:E80"/>
    <mergeCell ref="H80:I80"/>
    <mergeCell ref="B83:C83"/>
    <mergeCell ref="D83:E83"/>
    <mergeCell ref="H83:I83"/>
    <mergeCell ref="B82:C82"/>
    <mergeCell ref="D82:E82"/>
    <mergeCell ref="H82:I82"/>
    <mergeCell ref="B85:C85"/>
    <mergeCell ref="D85:E85"/>
    <mergeCell ref="H85:I85"/>
    <mergeCell ref="B84:C84"/>
    <mergeCell ref="D84:E84"/>
    <mergeCell ref="H84:I84"/>
    <mergeCell ref="B87:C87"/>
    <mergeCell ref="D87:E87"/>
    <mergeCell ref="H87:I87"/>
    <mergeCell ref="B86:C86"/>
    <mergeCell ref="D86:E86"/>
    <mergeCell ref="H86:I86"/>
    <mergeCell ref="B89:C89"/>
    <mergeCell ref="D89:E89"/>
    <mergeCell ref="H89:I89"/>
    <mergeCell ref="B88:C88"/>
    <mergeCell ref="D88:E88"/>
    <mergeCell ref="H88:I88"/>
    <mergeCell ref="B91:C91"/>
    <mergeCell ref="D91:E91"/>
    <mergeCell ref="H91:I91"/>
    <mergeCell ref="B90:C90"/>
    <mergeCell ref="D90:E90"/>
    <mergeCell ref="H90:I90"/>
    <mergeCell ref="B93:C93"/>
    <mergeCell ref="D93:E93"/>
    <mergeCell ref="H93:I93"/>
    <mergeCell ref="B92:C92"/>
    <mergeCell ref="D92:E92"/>
    <mergeCell ref="H92:I92"/>
    <mergeCell ref="D95:E95"/>
    <mergeCell ref="H95:I95"/>
    <mergeCell ref="B96:C96"/>
    <mergeCell ref="D96:E96"/>
    <mergeCell ref="B94:C94"/>
    <mergeCell ref="D94:E94"/>
    <mergeCell ref="H94:I94"/>
    <mergeCell ref="B98:C98"/>
    <mergeCell ref="D98:E98"/>
    <mergeCell ref="H98:I98"/>
    <mergeCell ref="B97:C97"/>
    <mergeCell ref="D97:E97"/>
    <mergeCell ref="H97:I97"/>
    <mergeCell ref="B95:C95"/>
    <mergeCell ref="B100:C100"/>
    <mergeCell ref="D100:E100"/>
    <mergeCell ref="H100:I100"/>
    <mergeCell ref="B99:C99"/>
    <mergeCell ref="D99:E99"/>
    <mergeCell ref="H99:I99"/>
    <mergeCell ref="B116:C116"/>
    <mergeCell ref="D116:E116"/>
    <mergeCell ref="H116:I116"/>
    <mergeCell ref="B101:C101"/>
    <mergeCell ref="D101:E101"/>
    <mergeCell ref="H101:I101"/>
    <mergeCell ref="B111:C111"/>
    <mergeCell ref="B112:C112"/>
    <mergeCell ref="B113:C113"/>
    <mergeCell ref="B114:C114"/>
    <mergeCell ref="H117:I117"/>
    <mergeCell ref="B121:C121"/>
    <mergeCell ref="D121:E121"/>
    <mergeCell ref="B118:C118"/>
    <mergeCell ref="D118:E118"/>
    <mergeCell ref="B119:C119"/>
    <mergeCell ref="D119:E119"/>
    <mergeCell ref="B117:C117"/>
    <mergeCell ref="D117:E117"/>
    <mergeCell ref="H123:I123"/>
    <mergeCell ref="D120:E120"/>
    <mergeCell ref="H120:I120"/>
    <mergeCell ref="H122:I122"/>
    <mergeCell ref="A126:E126"/>
    <mergeCell ref="H126:I126"/>
    <mergeCell ref="B125:C125"/>
    <mergeCell ref="D125:E125"/>
    <mergeCell ref="H125:I125"/>
    <mergeCell ref="B124:C124"/>
    <mergeCell ref="D124:E124"/>
    <mergeCell ref="H124:I124"/>
    <mergeCell ref="H118:I118"/>
    <mergeCell ref="B122:C122"/>
    <mergeCell ref="D122:E122"/>
    <mergeCell ref="H119:I119"/>
    <mergeCell ref="B120:C120"/>
    <mergeCell ref="B123:C123"/>
    <mergeCell ref="D123:E123"/>
  </mergeCells>
  <printOptions/>
  <pageMargins left="0.5118110236220472" right="0.11811023622047245" top="0.5118110236220472" bottom="0.5118110236220472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2015-04-17T06:35:22Z</cp:lastPrinted>
  <dcterms:created xsi:type="dcterms:W3CDTF">2014-06-17T08:56:26Z</dcterms:created>
  <dcterms:modified xsi:type="dcterms:W3CDTF">2015-05-28T08:49:02Z</dcterms:modified>
  <cp:category/>
  <cp:version/>
  <cp:contentType/>
  <cp:contentStatus/>
</cp:coreProperties>
</file>